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60" activeTab="0"/>
  </bookViews>
  <sheets>
    <sheet name="Transactions" sheetId="1" r:id="rId1"/>
    <sheet name="Year End Accounts" sheetId="2" r:id="rId2"/>
  </sheets>
  <definedNames>
    <definedName name="_xlfn._FV" hidden="1">#NAME?</definedName>
    <definedName name="_xlnm.Print_Area" localSheetId="0">'Transactions'!$A$297:$E$326</definedName>
  </definedNames>
  <calcPr fullCalcOnLoad="1"/>
</workbook>
</file>

<file path=xl/sharedStrings.xml><?xml version="1.0" encoding="utf-8"?>
<sst xmlns="http://schemas.openxmlformats.org/spreadsheetml/2006/main" count="398" uniqueCount="299">
  <si>
    <t xml:space="preserve"> </t>
  </si>
  <si>
    <t>Year</t>
  </si>
  <si>
    <t>ACCOUNT BALANCES</t>
  </si>
  <si>
    <t>TRANSACTIONS</t>
  </si>
  <si>
    <t>Deposit</t>
  </si>
  <si>
    <t>Current</t>
  </si>
  <si>
    <t>Opening</t>
  </si>
  <si>
    <t>Booking</t>
  </si>
  <si>
    <t xml:space="preserve">Regular </t>
  </si>
  <si>
    <t xml:space="preserve">Private </t>
  </si>
  <si>
    <t>Restricted</t>
  </si>
  <si>
    <t>Salary</t>
  </si>
  <si>
    <t>R + M</t>
  </si>
  <si>
    <t>OFFICE</t>
  </si>
  <si>
    <t>Affiltion</t>
  </si>
  <si>
    <t>Staff</t>
  </si>
  <si>
    <t>Ind</t>
  </si>
  <si>
    <t>Donations</t>
  </si>
  <si>
    <t>Fayre</t>
  </si>
  <si>
    <t xml:space="preserve">Craft </t>
  </si>
  <si>
    <t>control totals</t>
  </si>
  <si>
    <t>Date</t>
  </si>
  <si>
    <t>Ref</t>
  </si>
  <si>
    <t>Details</t>
  </si>
  <si>
    <t>Account</t>
  </si>
  <si>
    <t>Balances</t>
  </si>
  <si>
    <t>Dep In</t>
  </si>
  <si>
    <t>Dep Out</t>
  </si>
  <si>
    <t>Lettings</t>
  </si>
  <si>
    <t>Grants</t>
  </si>
  <si>
    <t>Interest</t>
  </si>
  <si>
    <t>Nett Pay</t>
  </si>
  <si>
    <t>Emp NI</t>
  </si>
  <si>
    <t>HMRC</t>
  </si>
  <si>
    <t>Repair</t>
  </si>
  <si>
    <t>Consumables</t>
  </si>
  <si>
    <t>Electric</t>
  </si>
  <si>
    <t>Water</t>
  </si>
  <si>
    <t>Rates</t>
  </si>
  <si>
    <t>Insurance</t>
  </si>
  <si>
    <t>Waste</t>
  </si>
  <si>
    <t>Postage</t>
  </si>
  <si>
    <t>Sundries</t>
  </si>
  <si>
    <t>Fee</t>
  </si>
  <si>
    <t>Trng</t>
  </si>
  <si>
    <t>Exam</t>
  </si>
  <si>
    <t>Equip</t>
  </si>
  <si>
    <t>Opening Balances</t>
  </si>
  <si>
    <t>Henry Samuel hall</t>
  </si>
  <si>
    <t>Registered Charity  211517</t>
  </si>
  <si>
    <t>Unrestricted</t>
  </si>
  <si>
    <t>Funds</t>
  </si>
  <si>
    <t>Total</t>
  </si>
  <si>
    <t>£</t>
  </si>
  <si>
    <t>RECEIPTS</t>
  </si>
  <si>
    <t>From Trading Activities</t>
  </si>
  <si>
    <t>Regular Lettings</t>
  </si>
  <si>
    <t>Private Lettings</t>
  </si>
  <si>
    <t>Booking Deposits</t>
  </si>
  <si>
    <t>From Voluntary Sources</t>
  </si>
  <si>
    <t>Fundraising</t>
  </si>
  <si>
    <t xml:space="preserve">Grants </t>
  </si>
  <si>
    <t>From Assets</t>
  </si>
  <si>
    <t>TOTAL RECEIPTS</t>
  </si>
  <si>
    <t>PAYMENTS</t>
  </si>
  <si>
    <t>Trading Activities</t>
  </si>
  <si>
    <t>Cleaners Salary</t>
  </si>
  <si>
    <t>Repairs and Maintenance</t>
  </si>
  <si>
    <t>Energy</t>
  </si>
  <si>
    <t>Administration of the charity</t>
  </si>
  <si>
    <t>Office Costs</t>
  </si>
  <si>
    <t>Independent Examination</t>
  </si>
  <si>
    <t>Affiliation Fees</t>
  </si>
  <si>
    <t>Training</t>
  </si>
  <si>
    <t>Other Expenditure</t>
  </si>
  <si>
    <t>New equipment</t>
  </si>
  <si>
    <t>TOTAL PAYMENTS</t>
  </si>
  <si>
    <t>NET SURPLUS</t>
  </si>
  <si>
    <t>Balances Brought Forward</t>
  </si>
  <si>
    <t>Balances Carried Forward</t>
  </si>
  <si>
    <t>MONETARY ASSETS</t>
  </si>
  <si>
    <t>Deposits and Bank Balances</t>
  </si>
  <si>
    <t>Deposit Account</t>
  </si>
  <si>
    <t>Current Account</t>
  </si>
  <si>
    <t>Petty Cash</t>
  </si>
  <si>
    <t>Debtors</t>
  </si>
  <si>
    <t>Unpaid letting invoices</t>
  </si>
  <si>
    <t>Rates paid in advance</t>
  </si>
  <si>
    <t>Creditors</t>
  </si>
  <si>
    <t>Letting deposits held</t>
  </si>
  <si>
    <t>NON MONETARY ASSETS</t>
  </si>
  <si>
    <t>Tables and chairs</t>
  </si>
  <si>
    <t>Kitchen Equipment</t>
  </si>
  <si>
    <t>Fire extinguishers</t>
  </si>
  <si>
    <t>Cleaning equipment</t>
  </si>
  <si>
    <t>PETTY CASH</t>
  </si>
  <si>
    <t>VAT</t>
  </si>
  <si>
    <t>Festival</t>
  </si>
  <si>
    <t>Henry Samuel Hall</t>
  </si>
  <si>
    <t xml:space="preserve">New </t>
  </si>
  <si>
    <t>Lottery</t>
  </si>
  <si>
    <t>Statement of Assets and Liabiities at 28th Febuary 2023</t>
  </si>
  <si>
    <t>Art</t>
  </si>
  <si>
    <t>Class</t>
  </si>
  <si>
    <t xml:space="preserve">Xmas </t>
  </si>
  <si>
    <t>Market</t>
  </si>
  <si>
    <t>Denise Coker</t>
  </si>
  <si>
    <t>Boot</t>
  </si>
  <si>
    <t>Sale</t>
  </si>
  <si>
    <t xml:space="preserve">Garage </t>
  </si>
  <si>
    <t>Xmas Market Float 2023</t>
  </si>
  <si>
    <t>Sleigh</t>
  </si>
  <si>
    <t>Car show</t>
  </si>
  <si>
    <t>Funds in reserves</t>
  </si>
  <si>
    <t>EON</t>
  </si>
  <si>
    <t>28/02/2023-28/02/2024</t>
  </si>
  <si>
    <t>Quiz</t>
  </si>
  <si>
    <t>Night</t>
  </si>
  <si>
    <t>Debbie Plumbing Toilets</t>
  </si>
  <si>
    <t>Linda Plumbing Toilets</t>
  </si>
  <si>
    <t>Debbie Thistlebond it</t>
  </si>
  <si>
    <t>Linda TP Toilet materials</t>
  </si>
  <si>
    <t>Carol Cooper Leaflets</t>
  </si>
  <si>
    <t>2022/23 events funds</t>
  </si>
  <si>
    <t>James Eley</t>
  </si>
  <si>
    <t>John Cleminson</t>
  </si>
  <si>
    <t>O Zornaci</t>
  </si>
  <si>
    <t>Linda Toilets Materials</t>
  </si>
  <si>
    <t>Mark Palmer Martial arts class</t>
  </si>
  <si>
    <t>Cash</t>
  </si>
  <si>
    <t>L Crane</t>
  </si>
  <si>
    <t>C Knight</t>
  </si>
  <si>
    <t>C Barnett</t>
  </si>
  <si>
    <t>Robins Builders</t>
  </si>
  <si>
    <t>Debbie Ink</t>
  </si>
  <si>
    <t>Brian Pearson Floor layer</t>
  </si>
  <si>
    <t>Eon</t>
  </si>
  <si>
    <t>Charlize scents</t>
  </si>
  <si>
    <t>Lisa Thain</t>
  </si>
  <si>
    <t>P Kelle</t>
  </si>
  <si>
    <t>N Turner</t>
  </si>
  <si>
    <t>K Want</t>
  </si>
  <si>
    <t>M Thurston</t>
  </si>
  <si>
    <t>J Marshall</t>
  </si>
  <si>
    <t>Annika Fletcher</t>
  </si>
  <si>
    <t>Linda toilet materials</t>
  </si>
  <si>
    <t>Linda Amazon voucher/cleaning materials</t>
  </si>
  <si>
    <t>Cash hall hire/quiz/garage sale</t>
  </si>
  <si>
    <t>25/4/23023</t>
  </si>
  <si>
    <t>Sum up</t>
  </si>
  <si>
    <t>Rick Nunn Plumbing</t>
  </si>
  <si>
    <t>PLBS tiles</t>
  </si>
  <si>
    <t>Wickes kitchen</t>
  </si>
  <si>
    <t>VAT refund</t>
  </si>
  <si>
    <t>C Darkin</t>
  </si>
  <si>
    <t>Lottery grant Disabled toilet</t>
  </si>
  <si>
    <t>Travis perkins toilets</t>
  </si>
  <si>
    <t>Transfer grants</t>
  </si>
  <si>
    <t xml:space="preserve">Shaun Freeman </t>
  </si>
  <si>
    <t>Mayland village fete donation</t>
  </si>
  <si>
    <t>R Storey</t>
  </si>
  <si>
    <t>Chandlers roof</t>
  </si>
  <si>
    <t>D Logan</t>
  </si>
  <si>
    <t>JL Self</t>
  </si>
  <si>
    <t>Shaun freeman mistake to PC</t>
  </si>
  <si>
    <t>Mark Palmer Martial arts</t>
  </si>
  <si>
    <t>RCCE Agreements</t>
  </si>
  <si>
    <t>Blackwater electricians</t>
  </si>
  <si>
    <t>transferred funds</t>
  </si>
  <si>
    <t>interest</t>
  </si>
  <si>
    <t>Waterside home care</t>
  </si>
  <si>
    <t>Icecreams2u ltd</t>
  </si>
  <si>
    <t>Travis perkins diasbled</t>
  </si>
  <si>
    <t>Travis perkins Hertage room</t>
  </si>
  <si>
    <t>Wickes disabled/hertage</t>
  </si>
  <si>
    <t>Steve Minney</t>
  </si>
  <si>
    <t>Maria Joseph</t>
  </si>
  <si>
    <t>Travis Perkins</t>
  </si>
  <si>
    <t>Linda Haywood Gazebos/toys</t>
  </si>
  <si>
    <t>wood treatment</t>
  </si>
  <si>
    <t>Carol Cooper signs</t>
  </si>
  <si>
    <t>Wickes  Disabled/Hertage</t>
  </si>
  <si>
    <t>12/60/23</t>
  </si>
  <si>
    <t>Travis Perkins Disabled/Hertage</t>
  </si>
  <si>
    <t>Linda haywood roof</t>
  </si>
  <si>
    <t>Lidl</t>
  </si>
  <si>
    <t>Travis perkins refund</t>
  </si>
  <si>
    <t>JFS Grant hertage room</t>
  </si>
  <si>
    <t xml:space="preserve">Travis Perkins </t>
  </si>
  <si>
    <t>MDC Polling day</t>
  </si>
  <si>
    <t>Homestead Mortgage</t>
  </si>
  <si>
    <t>M Palmer</t>
  </si>
  <si>
    <t>Carl Povah rubbish</t>
  </si>
  <si>
    <t>Home Bargains</t>
  </si>
  <si>
    <t>Tesco</t>
  </si>
  <si>
    <t>Debbie Down</t>
  </si>
  <si>
    <t xml:space="preserve">Linda Haywood </t>
  </si>
  <si>
    <t>Linda Matthams</t>
  </si>
  <si>
    <t>Sum up car show</t>
  </si>
  <si>
    <t>Wickes Paint Hall</t>
  </si>
  <si>
    <t>Cash car show</t>
  </si>
  <si>
    <t>First Aid car show</t>
  </si>
  <si>
    <t>J cleminson refund</t>
  </si>
  <si>
    <t>Wickes Hall/ disabled toilet</t>
  </si>
  <si>
    <t>Essex Lottery</t>
  </si>
  <si>
    <t>Toilets</t>
  </si>
  <si>
    <t>wickes refund</t>
  </si>
  <si>
    <t xml:space="preserve">wickes  </t>
  </si>
  <si>
    <t>robins builders roof</t>
  </si>
  <si>
    <t xml:space="preserve">robins builders </t>
  </si>
  <si>
    <t>Screwfix tap bit</t>
  </si>
  <si>
    <t>Range toilet roll holders</t>
  </si>
  <si>
    <t>Church</t>
  </si>
  <si>
    <t>timpsons Keys</t>
  </si>
  <si>
    <t>Bob Harding</t>
  </si>
  <si>
    <t>Linda Haywood</t>
  </si>
  <si>
    <t>David Neill</t>
  </si>
  <si>
    <t>Restoreafloor</t>
  </si>
  <si>
    <t>Charlize Scents</t>
  </si>
  <si>
    <t>Vat returned</t>
  </si>
  <si>
    <t xml:space="preserve">Steve Minney </t>
  </si>
  <si>
    <t>Lorraine Avery</t>
  </si>
  <si>
    <t>Argos Bins</t>
  </si>
  <si>
    <t>Reliable Fire</t>
  </si>
  <si>
    <t>Piglet and friends deposit</t>
  </si>
  <si>
    <t>Anglian water</t>
  </si>
  <si>
    <t>Zoe Lawrence</t>
  </si>
  <si>
    <t>Piglets &amp; Frieds</t>
  </si>
  <si>
    <t>Essex Barrells</t>
  </si>
  <si>
    <t>SY Godrey</t>
  </si>
  <si>
    <t>Shaun Freeman</t>
  </si>
  <si>
    <t>Haylay fisher Party Deposit</t>
  </si>
  <si>
    <t xml:space="preserve">Cash </t>
  </si>
  <si>
    <t>Chq in</t>
  </si>
  <si>
    <t>Wickes</t>
  </si>
  <si>
    <t>S Saunders 10th Dec Party Deposit</t>
  </si>
  <si>
    <t>K Brown</t>
  </si>
  <si>
    <t>S Vernau</t>
  </si>
  <si>
    <t>Powl Party 22/6/24 Deposit</t>
  </si>
  <si>
    <t>Byrnes</t>
  </si>
  <si>
    <t>Piglets &amp; Friends prechool</t>
  </si>
  <si>
    <t>Hedges</t>
  </si>
  <si>
    <t>Steve Martial arts</t>
  </si>
  <si>
    <t>Laura Lyle</t>
  </si>
  <si>
    <t>Tia Gregory</t>
  </si>
  <si>
    <t>x</t>
  </si>
  <si>
    <t>Wendy iriwn</t>
  </si>
  <si>
    <t>A wigington</t>
  </si>
  <si>
    <t>R Clarke</t>
  </si>
  <si>
    <t>Kelly Maerz</t>
  </si>
  <si>
    <t>R Strutt</t>
  </si>
  <si>
    <t>H Quelch</t>
  </si>
  <si>
    <t>Saunders</t>
  </si>
  <si>
    <t>cash</t>
  </si>
  <si>
    <t>Macro</t>
  </si>
  <si>
    <t>Hayley deposit refund</t>
  </si>
  <si>
    <t>Hana Deposit refund</t>
  </si>
  <si>
    <t>First Aid</t>
  </si>
  <si>
    <t>Blackwater electricals</t>
  </si>
  <si>
    <t>Piglets and friends</t>
  </si>
  <si>
    <t>Sleigh  cash</t>
  </si>
  <si>
    <t>Cif Grant</t>
  </si>
  <si>
    <t>Grant transfer</t>
  </si>
  <si>
    <t>Tina Watts</t>
  </si>
  <si>
    <t>Michael Barnes</t>
  </si>
  <si>
    <t>Sleigh cash</t>
  </si>
  <si>
    <t>Dw Fascia</t>
  </si>
  <si>
    <t>Sleigh Cash</t>
  </si>
  <si>
    <t>Transfer re cladding payment</t>
  </si>
  <si>
    <t>Etills Disabled toilet suite</t>
  </si>
  <si>
    <t xml:space="preserve">Family Send support </t>
  </si>
  <si>
    <t>cold norton pre school</t>
  </si>
  <si>
    <t>Mayland footy club</t>
  </si>
  <si>
    <t>MDC road closure</t>
  </si>
  <si>
    <t>Piglets &amp; Friends</t>
  </si>
  <si>
    <t>Steve Minney Martial arts</t>
  </si>
  <si>
    <t>Sharon Cording</t>
  </si>
  <si>
    <t>S Wells</t>
  </si>
  <si>
    <t>Sam Gilmore</t>
  </si>
  <si>
    <t>Chantelle Walker</t>
  </si>
  <si>
    <t>EHAAT</t>
  </si>
  <si>
    <t>Chq in Littledrinks van</t>
  </si>
  <si>
    <t>Kathy Fry</t>
  </si>
  <si>
    <t>travis perkins</t>
  </si>
  <si>
    <t>Tina Watts cleaning</t>
  </si>
  <si>
    <t>County roofing</t>
  </si>
  <si>
    <t>Last years balance</t>
  </si>
  <si>
    <t>K Barker</t>
  </si>
  <si>
    <t>VAT return</t>
  </si>
  <si>
    <t>Brass works door handle</t>
  </si>
  <si>
    <t>Screwfit</t>
  </si>
  <si>
    <t>Steve Minney martial arts</t>
  </si>
  <si>
    <t>Hazel Foulser</t>
  </si>
  <si>
    <t>Screwfix refund</t>
  </si>
  <si>
    <t>Brian Pearson</t>
  </si>
  <si>
    <t>Tina Watts cleaner</t>
  </si>
  <si>
    <t>Chantelle Walker refund deposit</t>
  </si>
  <si>
    <r>
      <t>Receipts and Payments Account for the year ended 28</t>
    </r>
    <r>
      <rPr>
        <b/>
        <vertAlign val="superscript"/>
        <sz val="12"/>
        <color indexed="8"/>
        <rFont val="Calibri"/>
        <family val="2"/>
      </rPr>
      <t>th</t>
    </r>
    <r>
      <rPr>
        <b/>
        <sz val="12"/>
        <color indexed="8"/>
        <rFont val="Calibri"/>
        <family val="2"/>
      </rPr>
      <t xml:space="preserve"> Febuary 2024</t>
    </r>
  </si>
  <si>
    <t>2023/2024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</si>
</sst>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.00"/>
    <numFmt numFmtId="165" formatCode="dd/mm/yy"/>
    <numFmt numFmtId="166" formatCode="0.00;[Red]0.00"/>
    <numFmt numFmtId="167" formatCode="0.00_ ;\-0.00\ "/>
    <numFmt numFmtId="168" formatCode="0.0"/>
    <numFmt numFmtId="169" formatCode="&quot;£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6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46" applyFont="1">
      <alignment/>
      <protection/>
    </xf>
    <xf numFmtId="0" fontId="1" fillId="0" borderId="0" xfId="46" applyFont="1" applyAlignment="1">
      <alignment horizontal="center"/>
      <protection/>
    </xf>
    <xf numFmtId="0" fontId="1" fillId="0" borderId="0" xfId="46" applyFont="1" applyAlignment="1">
      <alignment/>
      <protection/>
    </xf>
    <xf numFmtId="0" fontId="2" fillId="0" borderId="0" xfId="46" applyFont="1" applyAlignment="1">
      <alignment vertical="top"/>
      <protection/>
    </xf>
    <xf numFmtId="0" fontId="2" fillId="0" borderId="0" xfId="46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1" fillId="0" borderId="11" xfId="46" applyFont="1" applyBorder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46" applyFont="1" applyAlignment="1">
      <alignment horizontal="center" vertical="center"/>
      <protection/>
    </xf>
    <xf numFmtId="0" fontId="1" fillId="0" borderId="0" xfId="46" applyFont="1" applyAlignment="1">
      <alignment horizontal="center" vertical="center"/>
      <protection/>
    </xf>
    <xf numFmtId="0" fontId="3" fillId="0" borderId="0" xfId="46" applyFont="1" applyAlignment="1">
      <alignment horizontal="center"/>
      <protection/>
    </xf>
    <xf numFmtId="0" fontId="4" fillId="0" borderId="0" xfId="46" applyFont="1" applyAlignment="1">
      <alignment horizontal="center" vertical="center"/>
      <protection/>
    </xf>
    <xf numFmtId="0" fontId="4" fillId="0" borderId="12" xfId="46" applyFont="1" applyBorder="1" applyAlignment="1">
      <alignment horizontal="center" vertical="center"/>
      <protection/>
    </xf>
    <xf numFmtId="14" fontId="1" fillId="0" borderId="0" xfId="46" applyNumberFormat="1" applyFont="1" applyAlignment="1">
      <alignment horizontal="center"/>
      <protection/>
    </xf>
    <xf numFmtId="2" fontId="1" fillId="0" borderId="0" xfId="46" applyNumberFormat="1" applyFont="1">
      <alignment/>
      <protection/>
    </xf>
    <xf numFmtId="0" fontId="1" fillId="0" borderId="0" xfId="46" applyFont="1" applyBorder="1">
      <alignment/>
      <protection/>
    </xf>
    <xf numFmtId="14" fontId="1" fillId="0" borderId="0" xfId="46" applyNumberFormat="1" applyFont="1">
      <alignment/>
      <protection/>
    </xf>
    <xf numFmtId="2" fontId="1" fillId="0" borderId="0" xfId="46" applyNumberFormat="1" applyFont="1" applyBorder="1">
      <alignment/>
      <protection/>
    </xf>
    <xf numFmtId="0" fontId="1" fillId="0" borderId="13" xfId="46" applyFont="1" applyBorder="1">
      <alignment/>
      <protection/>
    </xf>
    <xf numFmtId="164" fontId="1" fillId="0" borderId="0" xfId="46" applyNumberFormat="1" applyFont="1">
      <alignment/>
      <protection/>
    </xf>
    <xf numFmtId="164" fontId="1" fillId="0" borderId="0" xfId="46" applyNumberFormat="1" applyFont="1" applyBorder="1">
      <alignment/>
      <protection/>
    </xf>
    <xf numFmtId="4" fontId="1" fillId="0" borderId="0" xfId="46" applyNumberFormat="1" applyFont="1" applyBorder="1">
      <alignment/>
      <protection/>
    </xf>
    <xf numFmtId="165" fontId="1" fillId="0" borderId="0" xfId="46" applyNumberFormat="1" applyFont="1">
      <alignment/>
      <protection/>
    </xf>
    <xf numFmtId="0" fontId="4" fillId="0" borderId="0" xfId="46" applyFont="1">
      <alignment/>
      <protection/>
    </xf>
    <xf numFmtId="0" fontId="1" fillId="0" borderId="14" xfId="46" applyFont="1" applyBorder="1">
      <alignment/>
      <protection/>
    </xf>
    <xf numFmtId="0" fontId="6" fillId="0" borderId="0" xfId="46" applyFont="1">
      <alignment/>
      <protection/>
    </xf>
    <xf numFmtId="0" fontId="6" fillId="0" borderId="0" xfId="46" applyFont="1" applyAlignment="1">
      <alignment horizontal="center" vertical="center"/>
      <protection/>
    </xf>
    <xf numFmtId="0" fontId="8" fillId="0" borderId="0" xfId="46" applyFont="1">
      <alignment/>
      <protection/>
    </xf>
    <xf numFmtId="0" fontId="9" fillId="0" borderId="0" xfId="46" applyFont="1" applyAlignment="1">
      <alignment horizontal="center"/>
      <protection/>
    </xf>
    <xf numFmtId="0" fontId="6" fillId="0" borderId="0" xfId="46" applyFont="1" applyAlignment="1">
      <alignment horizontal="center"/>
      <protection/>
    </xf>
    <xf numFmtId="2" fontId="8" fillId="0" borderId="0" xfId="46" applyNumberFormat="1" applyFont="1">
      <alignment/>
      <protection/>
    </xf>
    <xf numFmtId="2" fontId="6" fillId="0" borderId="15" xfId="46" applyNumberFormat="1" applyFont="1" applyBorder="1">
      <alignment/>
      <protection/>
    </xf>
    <xf numFmtId="2" fontId="6" fillId="0" borderId="16" xfId="46" applyNumberFormat="1" applyFont="1" applyBorder="1">
      <alignment/>
      <protection/>
    </xf>
    <xf numFmtId="2" fontId="6" fillId="0" borderId="17" xfId="46" applyNumberFormat="1" applyFont="1" applyBorder="1">
      <alignment/>
      <protection/>
    </xf>
    <xf numFmtId="2" fontId="6" fillId="0" borderId="11" xfId="46" applyNumberFormat="1" applyFont="1" applyBorder="1">
      <alignment/>
      <protection/>
    </xf>
    <xf numFmtId="0" fontId="6" fillId="0" borderId="18" xfId="46" applyFont="1" applyBorder="1">
      <alignment/>
      <protection/>
    </xf>
    <xf numFmtId="2" fontId="6" fillId="0" borderId="19" xfId="46" applyNumberFormat="1" applyFont="1" applyBorder="1">
      <alignment/>
      <protection/>
    </xf>
    <xf numFmtId="0" fontId="6" fillId="0" borderId="20" xfId="46" applyFont="1" applyBorder="1">
      <alignment/>
      <protection/>
    </xf>
    <xf numFmtId="2" fontId="6" fillId="0" borderId="21" xfId="46" applyNumberFormat="1" applyFont="1" applyBorder="1">
      <alignment/>
      <protection/>
    </xf>
    <xf numFmtId="2" fontId="8" fillId="0" borderId="0" xfId="46" applyNumberFormat="1" applyFont="1" applyBorder="1">
      <alignment/>
      <protection/>
    </xf>
    <xf numFmtId="2" fontId="8" fillId="0" borderId="11" xfId="46" applyNumberFormat="1" applyFont="1" applyBorder="1">
      <alignment/>
      <protection/>
    </xf>
    <xf numFmtId="2" fontId="6" fillId="0" borderId="0" xfId="46" applyNumberFormat="1" applyFont="1" applyBorder="1">
      <alignment/>
      <protection/>
    </xf>
    <xf numFmtId="167" fontId="1" fillId="0" borderId="0" xfId="46" applyNumberFormat="1" applyFont="1" applyBorder="1">
      <alignment/>
      <protection/>
    </xf>
    <xf numFmtId="0" fontId="1" fillId="0" borderId="0" xfId="46" applyFont="1" applyBorder="1" applyAlignment="1">
      <alignment/>
      <protection/>
    </xf>
    <xf numFmtId="14" fontId="1" fillId="0" borderId="22" xfId="46" applyNumberFormat="1" applyFont="1" applyBorder="1" applyAlignment="1">
      <alignment horizontal="center"/>
      <protection/>
    </xf>
    <xf numFmtId="0" fontId="1" fillId="0" borderId="22" xfId="46" applyFont="1" applyBorder="1" applyAlignment="1">
      <alignment horizontal="center"/>
      <protection/>
    </xf>
    <xf numFmtId="0" fontId="2" fillId="0" borderId="22" xfId="46" applyFont="1" applyBorder="1" applyAlignment="1">
      <alignment horizontal="left"/>
      <protection/>
    </xf>
    <xf numFmtId="2" fontId="1" fillId="0" borderId="22" xfId="46" applyNumberFormat="1" applyFont="1" applyBorder="1">
      <alignment/>
      <protection/>
    </xf>
    <xf numFmtId="2" fontId="1" fillId="0" borderId="22" xfId="46" applyNumberFormat="1" applyFont="1" applyBorder="1" applyAlignment="1">
      <alignment/>
      <protection/>
    </xf>
    <xf numFmtId="0" fontId="1" fillId="0" borderId="22" xfId="46" applyFont="1" applyBorder="1" applyAlignment="1">
      <alignment horizontal="left"/>
      <protection/>
    </xf>
    <xf numFmtId="0" fontId="1" fillId="0" borderId="22" xfId="46" applyFont="1" applyBorder="1">
      <alignment/>
      <protection/>
    </xf>
    <xf numFmtId="14" fontId="1" fillId="0" borderId="22" xfId="46" applyNumberFormat="1" applyFont="1" applyBorder="1" applyAlignment="1">
      <alignment horizontal="right"/>
      <protection/>
    </xf>
    <xf numFmtId="2" fontId="4" fillId="0" borderId="22" xfId="46" applyNumberFormat="1" applyFont="1" applyBorder="1">
      <alignment/>
      <protection/>
    </xf>
    <xf numFmtId="2" fontId="1" fillId="0" borderId="22" xfId="46" applyNumberFormat="1" applyFont="1" applyFill="1" applyBorder="1">
      <alignment/>
      <protection/>
    </xf>
    <xf numFmtId="2" fontId="1" fillId="0" borderId="22" xfId="46" applyNumberFormat="1" applyFont="1" applyBorder="1" applyAlignment="1">
      <alignment vertical="center"/>
      <protection/>
    </xf>
    <xf numFmtId="49" fontId="1" fillId="0" borderId="22" xfId="46" applyNumberFormat="1" applyFont="1" applyBorder="1" applyAlignment="1">
      <alignment horizontal="center"/>
      <protection/>
    </xf>
    <xf numFmtId="0" fontId="1" fillId="0" borderId="22" xfId="46" applyFont="1" applyFill="1" applyBorder="1" applyAlignment="1">
      <alignment horizontal="center"/>
      <protection/>
    </xf>
    <xf numFmtId="0" fontId="1" fillId="0" borderId="22" xfId="46" applyFont="1" applyFill="1" applyBorder="1" applyAlignment="1">
      <alignment horizontal="left"/>
      <protection/>
    </xf>
    <xf numFmtId="0" fontId="1" fillId="0" borderId="22" xfId="46" applyFont="1" applyBorder="1" applyAlignment="1">
      <alignment/>
      <protection/>
    </xf>
    <xf numFmtId="14" fontId="1" fillId="0" borderId="22" xfId="46" applyNumberFormat="1" applyFont="1" applyBorder="1">
      <alignment/>
      <protection/>
    </xf>
    <xf numFmtId="14" fontId="1" fillId="0" borderId="22" xfId="46" applyNumberFormat="1" applyFont="1" applyBorder="1" applyAlignment="1">
      <alignment horizontal="left"/>
      <protection/>
    </xf>
    <xf numFmtId="164" fontId="1" fillId="0" borderId="22" xfId="46" applyNumberFormat="1" applyFont="1" applyBorder="1">
      <alignment/>
      <protection/>
    </xf>
    <xf numFmtId="2" fontId="5" fillId="0" borderId="22" xfId="46" applyNumberFormat="1" applyFont="1" applyBorder="1">
      <alignment/>
      <protection/>
    </xf>
    <xf numFmtId="4" fontId="1" fillId="0" borderId="22" xfId="46" applyNumberFormat="1" applyFont="1" applyBorder="1">
      <alignment/>
      <protection/>
    </xf>
    <xf numFmtId="14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4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165" fontId="1" fillId="0" borderId="22" xfId="46" applyNumberFormat="1" applyFont="1" applyBorder="1" applyAlignment="1">
      <alignment horizontal="center"/>
      <protection/>
    </xf>
    <xf numFmtId="14" fontId="4" fillId="0" borderId="22" xfId="46" applyNumberFormat="1" applyFont="1" applyBorder="1" applyAlignment="1">
      <alignment horizontal="center"/>
      <protection/>
    </xf>
    <xf numFmtId="0" fontId="4" fillId="0" borderId="22" xfId="46" applyFont="1" applyBorder="1" applyAlignment="1">
      <alignment horizontal="center"/>
      <protection/>
    </xf>
    <xf numFmtId="14" fontId="4" fillId="0" borderId="22" xfId="46" applyNumberFormat="1" applyFont="1" applyBorder="1">
      <alignment/>
      <protection/>
    </xf>
    <xf numFmtId="167" fontId="1" fillId="0" borderId="22" xfId="46" applyNumberFormat="1" applyFont="1" applyBorder="1">
      <alignment/>
      <protection/>
    </xf>
    <xf numFmtId="167" fontId="4" fillId="0" borderId="22" xfId="46" applyNumberFormat="1" applyFont="1" applyBorder="1">
      <alignment/>
      <protection/>
    </xf>
    <xf numFmtId="1" fontId="1" fillId="0" borderId="22" xfId="46" applyNumberFormat="1" applyFont="1" applyBorder="1" applyAlignment="1">
      <alignment horizontal="center"/>
      <protection/>
    </xf>
    <xf numFmtId="167" fontId="1" fillId="0" borderId="22" xfId="46" applyNumberFormat="1" applyFont="1" applyBorder="1" applyAlignment="1">
      <alignment horizontal="right"/>
      <protection/>
    </xf>
    <xf numFmtId="14" fontId="1" fillId="0" borderId="22" xfId="46" applyNumberFormat="1" applyFont="1" applyBorder="1" applyAlignment="1">
      <alignment/>
      <protection/>
    </xf>
    <xf numFmtId="0" fontId="4" fillId="0" borderId="23" xfId="46" applyFont="1" applyBorder="1" applyAlignment="1">
      <alignment horizontal="center" vertical="center"/>
      <protection/>
    </xf>
    <xf numFmtId="169" fontId="1" fillId="0" borderId="22" xfId="46" applyNumberFormat="1" applyFont="1" applyBorder="1">
      <alignment/>
      <protection/>
    </xf>
    <xf numFmtId="2" fontId="4" fillId="0" borderId="22" xfId="46" applyNumberFormat="1" applyFont="1" applyFill="1" applyBorder="1">
      <alignment/>
      <protection/>
    </xf>
    <xf numFmtId="0" fontId="1" fillId="0" borderId="22" xfId="46" applyFont="1" applyBorder="1" applyAlignment="1">
      <alignment horizontal="center" vertical="center"/>
      <protection/>
    </xf>
    <xf numFmtId="0" fontId="1" fillId="0" borderId="24" xfId="46" applyFont="1" applyBorder="1" applyAlignment="1">
      <alignment horizontal="center" vertical="center"/>
      <protection/>
    </xf>
    <xf numFmtId="0" fontId="1" fillId="0" borderId="24" xfId="46" applyFont="1" applyBorder="1" applyAlignment="1">
      <alignment horizontal="center"/>
      <protection/>
    </xf>
    <xf numFmtId="0" fontId="9" fillId="0" borderId="0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67"/>
  <sheetViews>
    <sheetView tabSelected="1" zoomScalePageLayoutView="0" workbookViewId="0" topLeftCell="A1">
      <pane xSplit="6" ySplit="4" topLeftCell="AG319" activePane="bottomRight" state="frozen"/>
      <selection pane="topLeft" activeCell="A1" sqref="A1"/>
      <selection pane="topRight" activeCell="G1" sqref="G1"/>
      <selection pane="bottomLeft" activeCell="A110" sqref="A110"/>
      <selection pane="bottomRight" activeCell="C325" sqref="C325"/>
    </sheetView>
  </sheetViews>
  <sheetFormatPr defaultColWidth="9.140625" defaultRowHeight="12.75"/>
  <cols>
    <col min="1" max="1" width="11.421875" style="1" customWidth="1"/>
    <col min="2" max="2" width="11.421875" style="2" customWidth="1"/>
    <col min="3" max="3" width="31.00390625" style="1" customWidth="1"/>
    <col min="4" max="4" width="9.7109375" style="1" customWidth="1"/>
    <col min="5" max="5" width="9.28125" style="1" customWidth="1"/>
    <col min="6" max="6" width="8.28125" style="1" bestFit="1" customWidth="1"/>
    <col min="7" max="8" width="8.57421875" style="1" customWidth="1"/>
    <col min="9" max="9" width="8.421875" style="1" customWidth="1"/>
    <col min="10" max="10" width="10.00390625" style="1" customWidth="1"/>
    <col min="11" max="11" width="8.7109375" style="1" customWidth="1"/>
    <col min="12" max="12" width="10.28125" style="1" customWidth="1"/>
    <col min="13" max="13" width="8.00390625" style="1" customWidth="1"/>
    <col min="14" max="14" width="8.421875" style="1" customWidth="1"/>
    <col min="15" max="16" width="7.421875" style="1" customWidth="1"/>
    <col min="17" max="17" width="9.28125" style="1" customWidth="1"/>
    <col min="18" max="18" width="12.8515625" style="1" customWidth="1"/>
    <col min="19" max="19" width="7.28125" style="3" customWidth="1"/>
    <col min="20" max="20" width="8.28125" style="1" bestFit="1" customWidth="1"/>
    <col min="21" max="22" width="7.28125" style="1" customWidth="1"/>
    <col min="23" max="23" width="9.140625" style="1" customWidth="1"/>
    <col min="24" max="24" width="7.140625" style="1" customWidth="1"/>
    <col min="25" max="25" width="9.140625" style="1" customWidth="1"/>
    <col min="26" max="26" width="8.7109375" style="1" customWidth="1"/>
    <col min="27" max="27" width="8.421875" style="1" customWidth="1"/>
    <col min="28" max="28" width="7.8515625" style="1" customWidth="1"/>
    <col min="29" max="30" width="6.28125" style="1" customWidth="1"/>
    <col min="31" max="34" width="9.140625" style="1" customWidth="1"/>
    <col min="35" max="40" width="8.28125" style="1" customWidth="1"/>
    <col min="41" max="41" width="7.57421875" style="1" customWidth="1"/>
    <col min="42" max="42" width="8.00390625" style="1" customWidth="1"/>
    <col min="43" max="43" width="7.57421875" style="1" customWidth="1"/>
    <col min="44" max="16384" width="9.140625" style="1" customWidth="1"/>
  </cols>
  <sheetData>
    <row r="1" spans="1:4" ht="20.25" customHeight="1">
      <c r="A1" s="4" t="s">
        <v>98</v>
      </c>
      <c r="D1" s="1" t="s">
        <v>0</v>
      </c>
    </row>
    <row r="2" spans="1:44" ht="15">
      <c r="A2" s="1" t="s">
        <v>1</v>
      </c>
      <c r="B2" s="5" t="s">
        <v>115</v>
      </c>
      <c r="D2" s="6"/>
      <c r="E2" s="7" t="s">
        <v>2</v>
      </c>
      <c r="F2" s="7"/>
      <c r="G2" s="8"/>
      <c r="AR2" s="16"/>
    </row>
    <row r="3" spans="1:45" ht="15">
      <c r="A3" s="1" t="s">
        <v>3</v>
      </c>
      <c r="D3" s="2" t="s">
        <v>4</v>
      </c>
      <c r="E3" s="2" t="s">
        <v>5</v>
      </c>
      <c r="F3" s="2" t="s">
        <v>96</v>
      </c>
      <c r="G3" s="2" t="s">
        <v>6</v>
      </c>
      <c r="H3" s="2" t="s">
        <v>7</v>
      </c>
      <c r="I3" s="2" t="s">
        <v>7</v>
      </c>
      <c r="J3" s="2" t="s">
        <v>8</v>
      </c>
      <c r="K3" s="2" t="s">
        <v>9</v>
      </c>
      <c r="L3" s="9" t="s">
        <v>10</v>
      </c>
      <c r="M3" s="10"/>
      <c r="N3" s="82" t="s">
        <v>11</v>
      </c>
      <c r="O3" s="82"/>
      <c r="P3" s="82"/>
      <c r="Q3" s="83" t="s">
        <v>12</v>
      </c>
      <c r="R3" s="83"/>
      <c r="Y3" s="83" t="s">
        <v>13</v>
      </c>
      <c r="Z3" s="83"/>
      <c r="AA3" s="83"/>
      <c r="AB3" s="1" t="s">
        <v>14</v>
      </c>
      <c r="AC3" s="2" t="s">
        <v>15</v>
      </c>
      <c r="AD3" s="2" t="s">
        <v>16</v>
      </c>
      <c r="AE3" s="2" t="s">
        <v>17</v>
      </c>
      <c r="AF3" s="11" t="s">
        <v>10</v>
      </c>
      <c r="AG3" s="2" t="s">
        <v>99</v>
      </c>
      <c r="AH3" s="2" t="s">
        <v>102</v>
      </c>
      <c r="AI3" s="12" t="s">
        <v>100</v>
      </c>
      <c r="AJ3" s="13" t="s">
        <v>97</v>
      </c>
      <c r="AK3" s="78" t="s">
        <v>112</v>
      </c>
      <c r="AL3" s="78" t="s">
        <v>116</v>
      </c>
      <c r="AM3" s="78" t="s">
        <v>109</v>
      </c>
      <c r="AN3" s="78" t="s">
        <v>104</v>
      </c>
      <c r="AO3" s="78" t="s">
        <v>107</v>
      </c>
      <c r="AP3" s="13" t="s">
        <v>19</v>
      </c>
      <c r="AQ3" s="78" t="s">
        <v>111</v>
      </c>
      <c r="AR3" s="81" t="s">
        <v>20</v>
      </c>
      <c r="AS3" s="81"/>
    </row>
    <row r="4" spans="1:254" ht="15">
      <c r="A4" s="1" t="s">
        <v>21</v>
      </c>
      <c r="B4" s="2" t="s">
        <v>22</v>
      </c>
      <c r="C4" s="1" t="s">
        <v>23</v>
      </c>
      <c r="D4" s="2" t="s">
        <v>24</v>
      </c>
      <c r="E4" s="2" t="s">
        <v>24</v>
      </c>
      <c r="F4" s="2"/>
      <c r="G4" s="2" t="s">
        <v>25</v>
      </c>
      <c r="H4" s="2" t="s">
        <v>26</v>
      </c>
      <c r="I4" s="2" t="s">
        <v>27</v>
      </c>
      <c r="J4" s="2" t="s">
        <v>28</v>
      </c>
      <c r="K4" s="2" t="s">
        <v>28</v>
      </c>
      <c r="L4" s="9" t="s">
        <v>29</v>
      </c>
      <c r="M4" s="12" t="s">
        <v>30</v>
      </c>
      <c r="N4" s="1" t="s">
        <v>31</v>
      </c>
      <c r="O4" s="1" t="s">
        <v>32</v>
      </c>
      <c r="P4" s="1" t="s">
        <v>33</v>
      </c>
      <c r="Q4" s="2" t="s">
        <v>34</v>
      </c>
      <c r="R4" s="2" t="s">
        <v>35</v>
      </c>
      <c r="S4" s="2"/>
      <c r="T4" s="1" t="s">
        <v>36</v>
      </c>
      <c r="U4" s="2" t="s">
        <v>37</v>
      </c>
      <c r="V4" s="2" t="s">
        <v>38</v>
      </c>
      <c r="W4" s="1" t="s">
        <v>39</v>
      </c>
      <c r="X4" s="2" t="s">
        <v>40</v>
      </c>
      <c r="Y4" s="1" t="s">
        <v>35</v>
      </c>
      <c r="Z4" s="2" t="s">
        <v>41</v>
      </c>
      <c r="AA4" s="1" t="s">
        <v>42</v>
      </c>
      <c r="AB4" s="2" t="s">
        <v>43</v>
      </c>
      <c r="AC4" s="2" t="s">
        <v>44</v>
      </c>
      <c r="AD4" s="2" t="s">
        <v>45</v>
      </c>
      <c r="AE4" s="2"/>
      <c r="AF4" s="11" t="s">
        <v>46</v>
      </c>
      <c r="AG4" s="2" t="s">
        <v>46</v>
      </c>
      <c r="AH4" s="2" t="s">
        <v>103</v>
      </c>
      <c r="AI4" s="12"/>
      <c r="AJ4" s="12"/>
      <c r="AK4" s="12">
        <v>2023</v>
      </c>
      <c r="AL4" s="12" t="s">
        <v>117</v>
      </c>
      <c r="AM4" s="12" t="s">
        <v>108</v>
      </c>
      <c r="AN4" s="12" t="s">
        <v>105</v>
      </c>
      <c r="AO4" s="12" t="s">
        <v>108</v>
      </c>
      <c r="AP4" s="12" t="s">
        <v>18</v>
      </c>
      <c r="AQ4" s="12"/>
      <c r="AR4" s="51"/>
      <c r="AS4" s="51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</row>
    <row r="5" spans="1:254" ht="15">
      <c r="A5" s="45">
        <v>44986</v>
      </c>
      <c r="B5" s="46"/>
      <c r="C5" s="47" t="s">
        <v>47</v>
      </c>
      <c r="D5" s="48">
        <v>6856.86</v>
      </c>
      <c r="E5" s="48">
        <v>2515</v>
      </c>
      <c r="F5" s="48"/>
      <c r="G5" s="48">
        <f>SUM(D5:F5)</f>
        <v>9371.86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9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</row>
    <row r="6" spans="1:254" ht="15">
      <c r="A6" s="45"/>
      <c r="B6" s="46"/>
      <c r="C6" s="59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9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</row>
    <row r="7" spans="1:45" ht="15">
      <c r="A7" s="45">
        <v>44987</v>
      </c>
      <c r="B7" s="46"/>
      <c r="C7" s="59" t="s">
        <v>39</v>
      </c>
      <c r="D7" s="48"/>
      <c r="E7" s="48">
        <v>-65.06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9"/>
      <c r="T7" s="48"/>
      <c r="U7" s="48"/>
      <c r="V7" s="48"/>
      <c r="W7" s="48">
        <v>-65.06</v>
      </c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</row>
    <row r="8" spans="1:45" ht="15">
      <c r="A8" s="45">
        <v>44988</v>
      </c>
      <c r="B8" s="46"/>
      <c r="C8" s="59" t="s">
        <v>30</v>
      </c>
      <c r="D8" s="48">
        <v>20.07</v>
      </c>
      <c r="E8" s="48"/>
      <c r="F8" s="48"/>
      <c r="G8" s="48"/>
      <c r="H8" s="51"/>
      <c r="I8" s="51"/>
      <c r="J8" s="48"/>
      <c r="K8" s="48"/>
      <c r="L8" s="48"/>
      <c r="M8" s="48">
        <v>20.07</v>
      </c>
      <c r="N8" s="48"/>
      <c r="O8" s="48"/>
      <c r="P8" s="48"/>
      <c r="Q8" s="48"/>
      <c r="R8" s="48"/>
      <c r="S8" s="49"/>
      <c r="T8" s="48"/>
      <c r="U8" s="48"/>
      <c r="V8" s="48"/>
      <c r="W8" s="48"/>
      <c r="X8" s="48"/>
      <c r="Y8" s="51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</row>
    <row r="9" spans="1:45" ht="15">
      <c r="A9" s="45">
        <v>44991</v>
      </c>
      <c r="B9" s="46"/>
      <c r="C9" s="77" t="s">
        <v>118</v>
      </c>
      <c r="D9" s="48">
        <v>-18.89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>
        <v>-18.89</v>
      </c>
      <c r="R9" s="48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8"/>
      <c r="AS9" s="48"/>
    </row>
    <row r="10" spans="1:45" ht="15">
      <c r="A10" s="45">
        <v>44991</v>
      </c>
      <c r="B10" s="46"/>
      <c r="C10" s="59" t="s">
        <v>119</v>
      </c>
      <c r="D10" s="48">
        <v>-200.42</v>
      </c>
      <c r="E10" s="48"/>
      <c r="F10" s="48"/>
      <c r="G10" s="48"/>
      <c r="H10" s="51"/>
      <c r="I10" s="51"/>
      <c r="J10" s="48"/>
      <c r="K10" s="48"/>
      <c r="L10" s="48"/>
      <c r="M10" s="48"/>
      <c r="N10" s="48"/>
      <c r="O10" s="48"/>
      <c r="P10" s="48"/>
      <c r="Q10" s="48">
        <v>-200.42</v>
      </c>
      <c r="R10" s="48"/>
      <c r="S10" s="49"/>
      <c r="T10" s="48"/>
      <c r="U10" s="48"/>
      <c r="V10" s="48"/>
      <c r="W10" s="48"/>
      <c r="X10" s="48"/>
      <c r="Y10" s="51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</row>
    <row r="11" spans="1:45" ht="15">
      <c r="A11" s="45">
        <v>44991</v>
      </c>
      <c r="B11" s="46"/>
      <c r="C11" s="59" t="s">
        <v>119</v>
      </c>
      <c r="D11" s="51">
        <v>-804.88</v>
      </c>
      <c r="E11" s="48"/>
      <c r="F11" s="51"/>
      <c r="G11" s="51"/>
      <c r="H11" s="48"/>
      <c r="I11" s="48"/>
      <c r="J11" s="48"/>
      <c r="K11" s="48"/>
      <c r="L11" s="48"/>
      <c r="M11" s="51"/>
      <c r="N11" s="48"/>
      <c r="O11" s="48"/>
      <c r="P11" s="48"/>
      <c r="Q11" s="48">
        <v>-804.88</v>
      </c>
      <c r="R11" s="48"/>
      <c r="S11" s="49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</row>
    <row r="12" spans="1:45" ht="15">
      <c r="A12" s="45">
        <v>44993</v>
      </c>
      <c r="B12" s="46"/>
      <c r="C12" s="59" t="s">
        <v>106</v>
      </c>
      <c r="D12" s="64"/>
      <c r="E12" s="48">
        <v>30</v>
      </c>
      <c r="F12" s="48"/>
      <c r="G12" s="48"/>
      <c r="H12" s="51"/>
      <c r="I12" s="51"/>
      <c r="J12" s="48"/>
      <c r="K12" s="48"/>
      <c r="L12" s="48"/>
      <c r="M12" s="48"/>
      <c r="N12" s="48"/>
      <c r="O12" s="48"/>
      <c r="P12" s="48"/>
      <c r="Q12" s="48"/>
      <c r="R12" s="48"/>
      <c r="S12" s="49"/>
      <c r="T12" s="48"/>
      <c r="U12" s="48"/>
      <c r="V12" s="48"/>
      <c r="W12" s="48"/>
      <c r="X12" s="48"/>
      <c r="Y12" s="51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>
        <v>30</v>
      </c>
      <c r="AM12" s="48"/>
      <c r="AN12" s="48"/>
      <c r="AO12" s="48"/>
      <c r="AP12" s="48"/>
      <c r="AQ12" s="48"/>
      <c r="AR12" s="48"/>
      <c r="AS12" s="48"/>
    </row>
    <row r="13" spans="1:45" ht="15">
      <c r="A13" s="45">
        <v>44999</v>
      </c>
      <c r="B13" s="46"/>
      <c r="C13" s="77" t="s">
        <v>37</v>
      </c>
      <c r="D13" s="64"/>
      <c r="E13" s="48">
        <v>-82.14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  <c r="T13" s="49"/>
      <c r="U13" s="49">
        <v>-82.14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</row>
    <row r="14" spans="1:45" ht="15">
      <c r="A14" s="45">
        <v>44999</v>
      </c>
      <c r="B14" s="46"/>
      <c r="C14" s="59" t="s">
        <v>120</v>
      </c>
      <c r="D14" s="64">
        <v>-57</v>
      </c>
      <c r="E14" s="48"/>
      <c r="F14" s="51"/>
      <c r="G14" s="51"/>
      <c r="H14" s="48"/>
      <c r="I14" s="48"/>
      <c r="J14" s="48"/>
      <c r="K14" s="48"/>
      <c r="L14" s="48"/>
      <c r="M14" s="51"/>
      <c r="N14" s="48"/>
      <c r="O14" s="48"/>
      <c r="P14" s="48"/>
      <c r="Q14" s="48">
        <v>-57</v>
      </c>
      <c r="R14" s="48"/>
      <c r="S14" s="49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</row>
    <row r="15" spans="1:45" ht="15">
      <c r="A15" s="45">
        <v>44999</v>
      </c>
      <c r="B15" s="46"/>
      <c r="C15" s="59" t="s">
        <v>121</v>
      </c>
      <c r="D15" s="64">
        <v>-331.27</v>
      </c>
      <c r="E15" s="48"/>
      <c r="F15" s="51"/>
      <c r="G15" s="51"/>
      <c r="H15" s="48"/>
      <c r="I15" s="48"/>
      <c r="J15" s="48"/>
      <c r="K15" s="48"/>
      <c r="L15" s="48"/>
      <c r="M15" s="51"/>
      <c r="N15" s="48"/>
      <c r="O15" s="48"/>
      <c r="P15" s="48"/>
      <c r="Q15" s="48">
        <v>-331.27</v>
      </c>
      <c r="R15" s="48"/>
      <c r="S15" s="49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</row>
    <row r="16" spans="1:45" ht="15">
      <c r="A16" s="45">
        <v>44999</v>
      </c>
      <c r="B16" s="46"/>
      <c r="C16" s="59" t="s">
        <v>122</v>
      </c>
      <c r="D16" s="64">
        <v>-150</v>
      </c>
      <c r="E16" s="48"/>
      <c r="F16" s="51"/>
      <c r="G16" s="51"/>
      <c r="H16" s="48"/>
      <c r="I16" s="48"/>
      <c r="J16" s="48"/>
      <c r="K16" s="48"/>
      <c r="L16" s="48"/>
      <c r="M16" s="51"/>
      <c r="N16" s="48"/>
      <c r="O16" s="48"/>
      <c r="P16" s="48"/>
      <c r="Q16" s="48"/>
      <c r="R16" s="48"/>
      <c r="S16" s="49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>
        <v>-150</v>
      </c>
      <c r="AL16" s="48"/>
      <c r="AM16" s="48"/>
      <c r="AN16" s="48"/>
      <c r="AO16" s="48"/>
      <c r="AP16" s="48"/>
      <c r="AQ16" s="48"/>
      <c r="AR16" s="48"/>
      <c r="AS16" s="48"/>
    </row>
    <row r="17" spans="1:45" ht="15">
      <c r="A17" s="45">
        <v>44999</v>
      </c>
      <c r="B17" s="46"/>
      <c r="C17" s="59" t="s">
        <v>127</v>
      </c>
      <c r="D17" s="64">
        <v>-67.23</v>
      </c>
      <c r="E17" s="48"/>
      <c r="F17" s="51"/>
      <c r="G17" s="51"/>
      <c r="H17" s="48"/>
      <c r="I17" s="48"/>
      <c r="J17" s="48"/>
      <c r="K17" s="48"/>
      <c r="L17" s="48"/>
      <c r="M17" s="51"/>
      <c r="N17" s="48"/>
      <c r="O17" s="48"/>
      <c r="P17" s="48"/>
      <c r="Q17" s="48">
        <v>-67.23</v>
      </c>
      <c r="R17" s="48"/>
      <c r="S17" s="49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</row>
    <row r="18" spans="1:45" ht="15">
      <c r="A18" s="45">
        <v>45005</v>
      </c>
      <c r="B18" s="46"/>
      <c r="C18" s="59" t="s">
        <v>124</v>
      </c>
      <c r="D18" s="64"/>
      <c r="E18" s="48">
        <v>20</v>
      </c>
      <c r="F18" s="51"/>
      <c r="G18" s="51"/>
      <c r="H18" s="48"/>
      <c r="I18" s="48"/>
      <c r="J18" s="48"/>
      <c r="K18" s="48"/>
      <c r="L18" s="48"/>
      <c r="M18" s="51"/>
      <c r="N18" s="48"/>
      <c r="O18" s="48"/>
      <c r="P18" s="48"/>
      <c r="Q18" s="48"/>
      <c r="R18" s="48"/>
      <c r="S18" s="49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>
        <v>20</v>
      </c>
      <c r="AN18" s="48"/>
      <c r="AO18" s="48"/>
      <c r="AP18" s="48"/>
      <c r="AQ18" s="48"/>
      <c r="AR18" s="48"/>
      <c r="AS18" s="48"/>
    </row>
    <row r="19" spans="1:45" ht="15">
      <c r="A19" s="45">
        <v>45005</v>
      </c>
      <c r="B19" s="46"/>
      <c r="C19" s="59" t="s">
        <v>125</v>
      </c>
      <c r="D19" s="64"/>
      <c r="E19" s="48">
        <v>40</v>
      </c>
      <c r="F19" s="51"/>
      <c r="G19" s="51"/>
      <c r="H19" s="48"/>
      <c r="I19" s="48"/>
      <c r="J19" s="48"/>
      <c r="K19" s="48"/>
      <c r="L19" s="48"/>
      <c r="M19" s="51"/>
      <c r="N19" s="48"/>
      <c r="O19" s="48"/>
      <c r="P19" s="48"/>
      <c r="Q19" s="48"/>
      <c r="R19" s="48"/>
      <c r="S19" s="49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>
        <v>40</v>
      </c>
      <c r="AL19" s="48"/>
      <c r="AM19" s="48"/>
      <c r="AN19" s="48"/>
      <c r="AO19" s="48"/>
      <c r="AP19" s="48"/>
      <c r="AQ19" s="48"/>
      <c r="AR19" s="48"/>
      <c r="AS19" s="48"/>
    </row>
    <row r="20" spans="1:45" ht="15">
      <c r="A20" s="45">
        <v>45006</v>
      </c>
      <c r="B20" s="46"/>
      <c r="C20" s="59" t="s">
        <v>114</v>
      </c>
      <c r="D20" s="64"/>
      <c r="E20" s="48">
        <v>-48.23</v>
      </c>
      <c r="F20" s="51"/>
      <c r="G20" s="51"/>
      <c r="H20" s="48"/>
      <c r="I20" s="48"/>
      <c r="J20" s="48"/>
      <c r="K20" s="48"/>
      <c r="L20" s="48"/>
      <c r="M20" s="51"/>
      <c r="N20" s="48"/>
      <c r="O20" s="48"/>
      <c r="P20" s="48"/>
      <c r="Q20" s="48"/>
      <c r="R20" s="48"/>
      <c r="S20" s="49"/>
      <c r="T20" s="48">
        <v>-48.23</v>
      </c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</row>
    <row r="21" spans="1:45" ht="15">
      <c r="A21" s="45">
        <v>45007</v>
      </c>
      <c r="B21" s="46"/>
      <c r="C21" s="59" t="s">
        <v>127</v>
      </c>
      <c r="D21" s="64">
        <v>-1186.73</v>
      </c>
      <c r="E21" s="48"/>
      <c r="F21" s="51"/>
      <c r="G21" s="51"/>
      <c r="H21" s="48"/>
      <c r="I21" s="48"/>
      <c r="J21" s="48"/>
      <c r="K21" s="48"/>
      <c r="L21" s="48"/>
      <c r="M21" s="51"/>
      <c r="N21" s="48"/>
      <c r="O21" s="48"/>
      <c r="P21" s="48"/>
      <c r="Q21" s="48">
        <v>-1186.73</v>
      </c>
      <c r="R21" s="48"/>
      <c r="S21" s="49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</row>
    <row r="22" spans="1:45" ht="15">
      <c r="A22" s="45">
        <v>45008</v>
      </c>
      <c r="B22" s="46"/>
      <c r="C22" s="59" t="s">
        <v>126</v>
      </c>
      <c r="D22" s="64"/>
      <c r="E22" s="48">
        <v>40</v>
      </c>
      <c r="F22" s="51"/>
      <c r="G22" s="51"/>
      <c r="H22" s="48"/>
      <c r="I22" s="48"/>
      <c r="J22" s="48"/>
      <c r="K22" s="48"/>
      <c r="L22" s="48"/>
      <c r="M22" s="51"/>
      <c r="N22" s="48"/>
      <c r="O22" s="48"/>
      <c r="P22" s="48"/>
      <c r="Q22" s="48"/>
      <c r="R22" s="48"/>
      <c r="S22" s="49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>
        <v>40</v>
      </c>
      <c r="AL22" s="48"/>
      <c r="AM22" s="48"/>
      <c r="AN22" s="48"/>
      <c r="AO22" s="48"/>
      <c r="AP22" s="48"/>
      <c r="AQ22" s="48"/>
      <c r="AR22" s="48"/>
      <c r="AS22" s="48"/>
    </row>
    <row r="23" spans="1:45" ht="15">
      <c r="A23" s="45">
        <v>45008</v>
      </c>
      <c r="B23" s="46"/>
      <c r="C23" s="59" t="s">
        <v>128</v>
      </c>
      <c r="D23" s="64"/>
      <c r="E23" s="48">
        <v>12</v>
      </c>
      <c r="F23" s="51"/>
      <c r="G23" s="51"/>
      <c r="H23" s="48"/>
      <c r="I23" s="48"/>
      <c r="J23" s="48">
        <v>12</v>
      </c>
      <c r="K23" s="48"/>
      <c r="L23" s="48"/>
      <c r="M23" s="51"/>
      <c r="N23" s="48"/>
      <c r="O23" s="48"/>
      <c r="P23" s="48"/>
      <c r="Q23" s="48"/>
      <c r="R23" s="48"/>
      <c r="S23" s="49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</row>
    <row r="24" spans="1:45" ht="15">
      <c r="A24" s="45"/>
      <c r="B24" s="46"/>
      <c r="C24" s="59"/>
      <c r="D24" s="64"/>
      <c r="E24" s="48"/>
      <c r="F24" s="51"/>
      <c r="G24" s="51"/>
      <c r="H24" s="48"/>
      <c r="I24" s="48"/>
      <c r="J24" s="48"/>
      <c r="K24" s="48"/>
      <c r="L24" s="48"/>
      <c r="M24" s="51"/>
      <c r="N24" s="48"/>
      <c r="O24" s="48"/>
      <c r="P24" s="48"/>
      <c r="Q24" s="48"/>
      <c r="R24" s="48"/>
      <c r="S24" s="49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</row>
    <row r="25" spans="1:45" ht="15">
      <c r="A25" s="45"/>
      <c r="B25" s="46"/>
      <c r="C25" s="59"/>
      <c r="D25" s="64"/>
      <c r="E25" s="53"/>
      <c r="F25" s="54"/>
      <c r="G25" s="48"/>
      <c r="H25" s="55"/>
      <c r="I25" s="55"/>
      <c r="J25" s="48"/>
      <c r="K25" s="48"/>
      <c r="L25" s="48"/>
      <c r="M25" s="48"/>
      <c r="N25" s="48"/>
      <c r="O25" s="48"/>
      <c r="P25" s="48"/>
      <c r="Q25" s="48"/>
      <c r="R25" s="48"/>
      <c r="S25" s="49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</row>
    <row r="26" spans="1:45" ht="15">
      <c r="A26" s="45"/>
      <c r="B26" s="46"/>
      <c r="C26" s="59"/>
      <c r="D26" s="48">
        <f>SUM(D5:D25)</f>
        <v>4060.5099999999998</v>
      </c>
      <c r="E26" s="48">
        <f>SUM(E5:E25)</f>
        <v>2461.57</v>
      </c>
      <c r="F26" s="48">
        <f>SUM(F5:F25)</f>
        <v>0</v>
      </c>
      <c r="G26" s="48">
        <f>SUM(G5:G25)</f>
        <v>9371.86</v>
      </c>
      <c r="H26" s="48">
        <f>SUM(H7:H25)</f>
        <v>0</v>
      </c>
      <c r="I26" s="48">
        <f>SUM(I7:I25)</f>
        <v>0</v>
      </c>
      <c r="J26" s="48">
        <f>SUM(J7:J25)</f>
        <v>12</v>
      </c>
      <c r="K26" s="48">
        <f>SUM(K7:K25)</f>
        <v>0</v>
      </c>
      <c r="L26" s="48">
        <f>SUM(L7:L25)</f>
        <v>0</v>
      </c>
      <c r="M26" s="48">
        <f aca="true" t="shared" si="0" ref="M26:R26">SUM(M5:M25)</f>
        <v>20.07</v>
      </c>
      <c r="N26" s="48">
        <f t="shared" si="0"/>
        <v>0</v>
      </c>
      <c r="O26" s="48">
        <f t="shared" si="0"/>
        <v>0</v>
      </c>
      <c r="P26" s="48">
        <f t="shared" si="0"/>
        <v>0</v>
      </c>
      <c r="Q26" s="48">
        <f t="shared" si="0"/>
        <v>-2666.42</v>
      </c>
      <c r="R26" s="48">
        <f t="shared" si="0"/>
        <v>0</v>
      </c>
      <c r="S26" s="48">
        <f aca="true" t="shared" si="1" ref="S26:Y26">SUM(S9:S25)</f>
        <v>0</v>
      </c>
      <c r="T26" s="48">
        <f t="shared" si="1"/>
        <v>-48.23</v>
      </c>
      <c r="U26" s="48">
        <f t="shared" si="1"/>
        <v>-82.14</v>
      </c>
      <c r="V26" s="48">
        <f t="shared" si="1"/>
        <v>0</v>
      </c>
      <c r="W26" s="48">
        <f>SUM(W7:W25)</f>
        <v>-65.06</v>
      </c>
      <c r="X26" s="48">
        <f t="shared" si="1"/>
        <v>0</v>
      </c>
      <c r="Y26" s="48">
        <f t="shared" si="1"/>
        <v>0</v>
      </c>
      <c r="Z26" s="48">
        <f aca="true" t="shared" si="2" ref="Z26:AJ26">SUM(Z5:Z25)</f>
        <v>0</v>
      </c>
      <c r="AA26" s="48">
        <f t="shared" si="2"/>
        <v>0</v>
      </c>
      <c r="AB26" s="48">
        <f t="shared" si="2"/>
        <v>0</v>
      </c>
      <c r="AC26" s="48">
        <f t="shared" si="2"/>
        <v>0</v>
      </c>
      <c r="AD26" s="48">
        <f t="shared" si="2"/>
        <v>0</v>
      </c>
      <c r="AE26" s="48">
        <f t="shared" si="2"/>
        <v>0</v>
      </c>
      <c r="AF26" s="48">
        <f t="shared" si="2"/>
        <v>0</v>
      </c>
      <c r="AG26" s="48">
        <f t="shared" si="2"/>
        <v>0</v>
      </c>
      <c r="AH26" s="48">
        <f t="shared" si="2"/>
        <v>0</v>
      </c>
      <c r="AI26" s="48">
        <f t="shared" si="2"/>
        <v>0</v>
      </c>
      <c r="AJ26" s="48">
        <f t="shared" si="2"/>
        <v>0</v>
      </c>
      <c r="AK26" s="48">
        <f>SUM(AK6:AK25)</f>
        <v>-70</v>
      </c>
      <c r="AL26" s="48">
        <f>SUM(AL6:AL25)</f>
        <v>30</v>
      </c>
      <c r="AM26" s="48">
        <f>SUM(AM6:AM25)</f>
        <v>20</v>
      </c>
      <c r="AN26" s="48">
        <f>SUM(AO5:AO25)</f>
        <v>0</v>
      </c>
      <c r="AO26" s="48">
        <f>SUM(AP5:AP25)</f>
        <v>0</v>
      </c>
      <c r="AP26" s="48">
        <f>SUM(AQ5:AQ25)</f>
        <v>0</v>
      </c>
      <c r="AQ26" s="48"/>
      <c r="AR26" s="48">
        <f>SUM(D26:E26)</f>
        <v>6522.08</v>
      </c>
      <c r="AS26" s="48">
        <f>SUM(G26:AQ26)</f>
        <v>6522.08</v>
      </c>
    </row>
    <row r="27" spans="1:45" ht="15">
      <c r="A27" s="45">
        <v>45019</v>
      </c>
      <c r="B27" s="46"/>
      <c r="C27" s="59" t="s">
        <v>130</v>
      </c>
      <c r="D27" s="48"/>
      <c r="E27" s="48">
        <v>20</v>
      </c>
      <c r="F27" s="51"/>
      <c r="G27" s="51"/>
      <c r="H27" s="48"/>
      <c r="I27" s="48"/>
      <c r="J27" s="48"/>
      <c r="K27" s="48"/>
      <c r="L27" s="51"/>
      <c r="M27" s="51"/>
      <c r="N27" s="48"/>
      <c r="O27" s="48"/>
      <c r="P27" s="48"/>
      <c r="Q27" s="48"/>
      <c r="R27" s="48"/>
      <c r="S27" s="49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>
        <v>20</v>
      </c>
      <c r="AL27" s="48"/>
      <c r="AM27" s="48"/>
      <c r="AN27" s="48"/>
      <c r="AO27" s="48"/>
      <c r="AP27" s="48"/>
      <c r="AQ27" s="48"/>
      <c r="AR27" s="48"/>
      <c r="AS27" s="48"/>
    </row>
    <row r="28" spans="1:45" ht="15">
      <c r="A28" s="45">
        <v>45019</v>
      </c>
      <c r="B28" s="46"/>
      <c r="C28" s="59" t="s">
        <v>39</v>
      </c>
      <c r="D28" s="48"/>
      <c r="E28" s="48">
        <v>-65.06</v>
      </c>
      <c r="F28" s="51"/>
      <c r="G28" s="51"/>
      <c r="H28" s="48"/>
      <c r="I28" s="48"/>
      <c r="J28" s="48"/>
      <c r="K28" s="48"/>
      <c r="L28" s="51"/>
      <c r="M28" s="51"/>
      <c r="N28" s="48"/>
      <c r="O28" s="48"/>
      <c r="P28" s="48"/>
      <c r="Q28" s="48"/>
      <c r="R28" s="48"/>
      <c r="S28" s="49"/>
      <c r="T28" s="48"/>
      <c r="U28" s="48"/>
      <c r="V28" s="48"/>
      <c r="W28" s="48">
        <v>-65.06</v>
      </c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</row>
    <row r="29" spans="1:45" ht="15">
      <c r="A29" s="45">
        <v>45021</v>
      </c>
      <c r="B29" s="46"/>
      <c r="C29" s="59" t="s">
        <v>131</v>
      </c>
      <c r="D29" s="48"/>
      <c r="E29" s="48">
        <v>20</v>
      </c>
      <c r="F29" s="51"/>
      <c r="G29" s="51"/>
      <c r="H29" s="48"/>
      <c r="I29" s="48"/>
      <c r="J29" s="48"/>
      <c r="K29" s="48"/>
      <c r="L29" s="51"/>
      <c r="M29" s="51"/>
      <c r="N29" s="48"/>
      <c r="O29" s="48"/>
      <c r="P29" s="48"/>
      <c r="Q29" s="48"/>
      <c r="R29" s="48"/>
      <c r="S29" s="49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>
        <v>20</v>
      </c>
      <c r="AL29" s="48"/>
      <c r="AM29" s="48"/>
      <c r="AN29" s="48"/>
      <c r="AO29" s="48"/>
      <c r="AP29" s="48"/>
      <c r="AQ29" s="48"/>
      <c r="AR29" s="48"/>
      <c r="AS29" s="48"/>
    </row>
    <row r="30" spans="1:45" ht="15">
      <c r="A30" s="45">
        <v>45022</v>
      </c>
      <c r="B30" s="46"/>
      <c r="C30" s="59" t="s">
        <v>132</v>
      </c>
      <c r="D30" s="48"/>
      <c r="E30" s="53">
        <v>20</v>
      </c>
      <c r="F30" s="48"/>
      <c r="G30" s="48"/>
      <c r="H30" s="55"/>
      <c r="I30" s="55"/>
      <c r="J30" s="48"/>
      <c r="K30" s="48"/>
      <c r="L30" s="48"/>
      <c r="M30" s="48"/>
      <c r="N30" s="48"/>
      <c r="O30" s="48"/>
      <c r="P30" s="48"/>
      <c r="Q30" s="48"/>
      <c r="R30" s="48"/>
      <c r="S30" s="49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>
        <v>20</v>
      </c>
      <c r="AL30" s="48"/>
      <c r="AM30" s="48"/>
      <c r="AN30" s="48"/>
      <c r="AO30" s="48"/>
      <c r="AP30" s="48"/>
      <c r="AQ30" s="48"/>
      <c r="AR30" s="48"/>
      <c r="AS30" s="48"/>
    </row>
    <row r="31" spans="1:45" ht="15">
      <c r="A31" s="45">
        <v>45027</v>
      </c>
      <c r="B31" s="46"/>
      <c r="C31" s="50" t="s">
        <v>128</v>
      </c>
      <c r="D31" s="48"/>
      <c r="E31" s="53">
        <v>12</v>
      </c>
      <c r="F31" s="54"/>
      <c r="G31" s="48"/>
      <c r="H31" s="55"/>
      <c r="I31" s="55"/>
      <c r="J31" s="48">
        <v>12</v>
      </c>
      <c r="K31" s="48"/>
      <c r="L31" s="48"/>
      <c r="M31" s="48"/>
      <c r="N31" s="48"/>
      <c r="O31" s="48"/>
      <c r="P31" s="48"/>
      <c r="Q31" s="48"/>
      <c r="R31" s="48"/>
      <c r="S31" s="49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</row>
    <row r="32" spans="1:45" ht="15">
      <c r="A32" s="45">
        <v>45027</v>
      </c>
      <c r="B32" s="46"/>
      <c r="C32" s="50" t="s">
        <v>129</v>
      </c>
      <c r="D32" s="48"/>
      <c r="E32" s="53">
        <v>220</v>
      </c>
      <c r="F32" s="54"/>
      <c r="G32" s="48"/>
      <c r="H32" s="55"/>
      <c r="I32" s="55"/>
      <c r="J32" s="48">
        <v>20</v>
      </c>
      <c r="K32" s="48"/>
      <c r="L32" s="48"/>
      <c r="M32" s="48"/>
      <c r="N32" s="48"/>
      <c r="O32" s="48"/>
      <c r="P32" s="48"/>
      <c r="Q32" s="48"/>
      <c r="R32" s="48"/>
      <c r="S32" s="49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>
        <v>80</v>
      </c>
      <c r="AL32" s="48">
        <v>50</v>
      </c>
      <c r="AM32" s="48">
        <v>70</v>
      </c>
      <c r="AN32" s="48"/>
      <c r="AO32" s="48"/>
      <c r="AP32" s="48"/>
      <c r="AQ32" s="48"/>
      <c r="AR32" s="48"/>
      <c r="AS32" s="48"/>
    </row>
    <row r="33" spans="1:45" ht="15">
      <c r="A33" s="45">
        <v>45027</v>
      </c>
      <c r="B33" s="46"/>
      <c r="C33" s="50" t="s">
        <v>133</v>
      </c>
      <c r="D33" s="48">
        <v>-2800</v>
      </c>
      <c r="E33" s="48"/>
      <c r="F33" s="48"/>
      <c r="G33" s="48"/>
      <c r="H33" s="48"/>
      <c r="I33" s="48"/>
      <c r="J33" s="48"/>
      <c r="K33" s="51"/>
      <c r="L33" s="48"/>
      <c r="M33" s="48"/>
      <c r="N33" s="48"/>
      <c r="O33" s="48"/>
      <c r="P33" s="48"/>
      <c r="Q33" s="48">
        <v>-2800</v>
      </c>
      <c r="R33" s="48"/>
      <c r="S33" s="49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</row>
    <row r="34" spans="1:45" ht="15">
      <c r="A34" s="45">
        <v>45027</v>
      </c>
      <c r="B34" s="46"/>
      <c r="C34" s="50" t="s">
        <v>134</v>
      </c>
      <c r="D34" s="48">
        <v>-16.99</v>
      </c>
      <c r="E34" s="48"/>
      <c r="F34" s="48"/>
      <c r="G34" s="48"/>
      <c r="H34" s="48"/>
      <c r="I34" s="48"/>
      <c r="J34" s="48"/>
      <c r="K34" s="51"/>
      <c r="L34" s="48"/>
      <c r="M34" s="48"/>
      <c r="N34" s="48"/>
      <c r="O34" s="48"/>
      <c r="P34" s="48"/>
      <c r="Q34" s="48">
        <v>-380</v>
      </c>
      <c r="R34" s="48"/>
      <c r="S34" s="49"/>
      <c r="T34" s="48"/>
      <c r="U34" s="48"/>
      <c r="V34" s="48"/>
      <c r="W34" s="48"/>
      <c r="X34" s="48"/>
      <c r="Y34" s="48"/>
      <c r="Z34" s="48"/>
      <c r="AA34" s="48">
        <v>-16.99</v>
      </c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</row>
    <row r="35" spans="1:45" ht="15">
      <c r="A35" s="45">
        <v>45027</v>
      </c>
      <c r="B35" s="46"/>
      <c r="C35" s="50" t="s">
        <v>135</v>
      </c>
      <c r="D35" s="48">
        <v>-380</v>
      </c>
      <c r="E35" s="48"/>
      <c r="F35" s="48"/>
      <c r="G35" s="48"/>
      <c r="H35" s="48"/>
      <c r="I35" s="48"/>
      <c r="J35" s="48"/>
      <c r="K35" s="51"/>
      <c r="L35" s="48"/>
      <c r="M35" s="48"/>
      <c r="N35" s="48"/>
      <c r="O35" s="48"/>
      <c r="P35" s="48"/>
      <c r="Q35" s="48"/>
      <c r="R35" s="48"/>
      <c r="S35" s="49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</row>
    <row r="36" spans="1:45" ht="15">
      <c r="A36" s="45">
        <v>45034</v>
      </c>
      <c r="B36" s="46"/>
      <c r="C36" s="50" t="s">
        <v>136</v>
      </c>
      <c r="D36" s="48"/>
      <c r="E36" s="48">
        <v>-149.82</v>
      </c>
      <c r="F36" s="48"/>
      <c r="G36" s="48"/>
      <c r="H36" s="48"/>
      <c r="I36" s="48"/>
      <c r="J36" s="48"/>
      <c r="K36" s="51"/>
      <c r="L36" s="48"/>
      <c r="M36" s="48"/>
      <c r="N36" s="48"/>
      <c r="O36" s="48"/>
      <c r="P36" s="48"/>
      <c r="Q36" s="48"/>
      <c r="R36" s="48"/>
      <c r="S36" s="49"/>
      <c r="T36" s="48">
        <v>-149.82</v>
      </c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</row>
    <row r="37" spans="1:45" ht="15">
      <c r="A37" s="45">
        <v>45028</v>
      </c>
      <c r="B37" s="46"/>
      <c r="C37" s="50" t="s">
        <v>137</v>
      </c>
      <c r="D37" s="48"/>
      <c r="E37" s="48">
        <v>20</v>
      </c>
      <c r="F37" s="48"/>
      <c r="G37" s="48"/>
      <c r="H37" s="48"/>
      <c r="I37" s="48"/>
      <c r="J37" s="48"/>
      <c r="K37" s="51"/>
      <c r="L37" s="48"/>
      <c r="M37" s="48"/>
      <c r="N37" s="48"/>
      <c r="O37" s="48"/>
      <c r="P37" s="48"/>
      <c r="Q37" s="48"/>
      <c r="R37" s="48"/>
      <c r="S37" s="49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>
        <v>20</v>
      </c>
      <c r="AL37" s="48"/>
      <c r="AM37" s="48"/>
      <c r="AN37" s="48"/>
      <c r="AO37" s="48"/>
      <c r="AP37" s="48"/>
      <c r="AQ37" s="48"/>
      <c r="AR37" s="48"/>
      <c r="AS37" s="48"/>
    </row>
    <row r="38" spans="1:45" ht="15">
      <c r="A38" s="45">
        <v>45030</v>
      </c>
      <c r="B38" s="46"/>
      <c r="C38" s="50" t="s">
        <v>138</v>
      </c>
      <c r="D38" s="48"/>
      <c r="E38" s="48">
        <v>5</v>
      </c>
      <c r="F38" s="48"/>
      <c r="G38" s="48"/>
      <c r="H38" s="48"/>
      <c r="I38" s="48"/>
      <c r="J38" s="48"/>
      <c r="K38" s="51"/>
      <c r="L38" s="48"/>
      <c r="M38" s="48"/>
      <c r="N38" s="48">
        <v>18</v>
      </c>
      <c r="O38" s="48"/>
      <c r="P38" s="48"/>
      <c r="Q38" s="48"/>
      <c r="R38" s="48"/>
      <c r="S38" s="49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>
        <v>5</v>
      </c>
      <c r="AN38" s="48"/>
      <c r="AO38" s="48"/>
      <c r="AP38" s="48"/>
      <c r="AQ38" s="48"/>
      <c r="AR38" s="48"/>
      <c r="AS38" s="48"/>
    </row>
    <row r="39" spans="1:45" ht="15">
      <c r="A39" s="45">
        <v>45030</v>
      </c>
      <c r="B39" s="46"/>
      <c r="C39" s="50" t="s">
        <v>139</v>
      </c>
      <c r="D39" s="48"/>
      <c r="E39" s="48">
        <v>5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>
        <v>5</v>
      </c>
      <c r="AN39" s="48"/>
      <c r="AO39" s="48"/>
      <c r="AP39" s="48"/>
      <c r="AQ39" s="48"/>
      <c r="AR39" s="48"/>
      <c r="AS39" s="48"/>
    </row>
    <row r="40" spans="1:45" ht="15">
      <c r="A40" s="45">
        <v>45033</v>
      </c>
      <c r="B40" s="46"/>
      <c r="C40" s="50" t="s">
        <v>140</v>
      </c>
      <c r="D40" s="48"/>
      <c r="E40" s="48">
        <v>5</v>
      </c>
      <c r="F40" s="48"/>
      <c r="G40" s="48"/>
      <c r="H40" s="48"/>
      <c r="I40" s="48"/>
      <c r="J40" s="48"/>
      <c r="K40" s="51"/>
      <c r="L40" s="48"/>
      <c r="M40" s="48"/>
      <c r="N40" s="48"/>
      <c r="O40" s="48"/>
      <c r="P40" s="48"/>
      <c r="Q40" s="48"/>
      <c r="R40" s="48"/>
      <c r="S40" s="49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>
        <v>5</v>
      </c>
      <c r="AN40" s="48"/>
      <c r="AO40" s="48"/>
      <c r="AP40" s="48"/>
      <c r="AQ40" s="48"/>
      <c r="AR40" s="48"/>
      <c r="AS40" s="48"/>
    </row>
    <row r="41" spans="1:45" ht="15">
      <c r="A41" s="45">
        <v>45033</v>
      </c>
      <c r="B41" s="46"/>
      <c r="C41" s="50" t="s">
        <v>141</v>
      </c>
      <c r="D41" s="48"/>
      <c r="E41" s="48">
        <v>5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9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>
        <v>5</v>
      </c>
      <c r="AN41" s="48"/>
      <c r="AO41" s="48"/>
      <c r="AP41" s="48"/>
      <c r="AQ41" s="48"/>
      <c r="AR41" s="48"/>
      <c r="AS41" s="48"/>
    </row>
    <row r="42" spans="1:45" ht="15">
      <c r="A42" s="45">
        <v>45034</v>
      </c>
      <c r="B42" s="46"/>
      <c r="C42" s="50" t="s">
        <v>142</v>
      </c>
      <c r="D42" s="48"/>
      <c r="E42" s="48">
        <v>5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9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>
        <v>5</v>
      </c>
      <c r="AN42" s="48"/>
      <c r="AO42" s="48"/>
      <c r="AP42" s="48"/>
      <c r="AQ42" s="48"/>
      <c r="AR42" s="48"/>
      <c r="AS42" s="48"/>
    </row>
    <row r="43" spans="1:45" ht="15">
      <c r="A43" s="45">
        <v>45036</v>
      </c>
      <c r="B43" s="46"/>
      <c r="C43" s="50" t="s">
        <v>143</v>
      </c>
      <c r="D43" s="48"/>
      <c r="E43" s="48">
        <v>5</v>
      </c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9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>
        <v>5</v>
      </c>
      <c r="AN43" s="48"/>
      <c r="AO43" s="48"/>
      <c r="AP43" s="48"/>
      <c r="AQ43" s="48"/>
      <c r="AR43" s="48"/>
      <c r="AS43" s="48"/>
    </row>
    <row r="44" spans="1:45" ht="15">
      <c r="A44" s="45">
        <v>45040</v>
      </c>
      <c r="B44" s="46"/>
      <c r="C44" s="50" t="s">
        <v>144</v>
      </c>
      <c r="D44" s="48"/>
      <c r="E44" s="48">
        <v>5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9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>
        <v>5</v>
      </c>
      <c r="AN44" s="48"/>
      <c r="AO44" s="48"/>
      <c r="AP44" s="48"/>
      <c r="AQ44" s="48"/>
      <c r="AR44" s="48"/>
      <c r="AS44" s="48"/>
    </row>
    <row r="45" spans="1:45" ht="15">
      <c r="A45" s="45">
        <v>45040</v>
      </c>
      <c r="B45" s="46"/>
      <c r="C45" s="50" t="s">
        <v>128</v>
      </c>
      <c r="D45" s="48"/>
      <c r="E45" s="48">
        <v>9</v>
      </c>
      <c r="F45" s="48"/>
      <c r="G45" s="48"/>
      <c r="H45" s="48"/>
      <c r="I45" s="48"/>
      <c r="J45" s="48">
        <v>9</v>
      </c>
      <c r="K45" s="48"/>
      <c r="L45" s="48"/>
      <c r="M45" s="48"/>
      <c r="N45" s="48"/>
      <c r="O45" s="48"/>
      <c r="P45" s="48"/>
      <c r="Q45" s="48"/>
      <c r="R45" s="48"/>
      <c r="S45" s="49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</row>
    <row r="46" spans="1:45" ht="15">
      <c r="A46" s="45">
        <v>45040</v>
      </c>
      <c r="B46" s="46"/>
      <c r="C46" s="50" t="s">
        <v>145</v>
      </c>
      <c r="D46" s="48">
        <v>-222.97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>
        <v>-222.97</v>
      </c>
      <c r="R46" s="48"/>
      <c r="S46" s="49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</row>
    <row r="47" spans="1:45" ht="15">
      <c r="A47" s="45">
        <v>45040</v>
      </c>
      <c r="B47" s="46"/>
      <c r="C47" s="50" t="s">
        <v>146</v>
      </c>
      <c r="D47" s="48">
        <v>-87.02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  <c r="T47" s="48"/>
      <c r="U47" s="48"/>
      <c r="V47" s="48"/>
      <c r="W47" s="48"/>
      <c r="X47" s="48"/>
      <c r="Y47" s="48">
        <v>-37.02</v>
      </c>
      <c r="Z47" s="48"/>
      <c r="AA47" s="48">
        <v>-50</v>
      </c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</row>
    <row r="48" spans="1:45" ht="15">
      <c r="A48" s="45">
        <v>45040</v>
      </c>
      <c r="B48" s="46"/>
      <c r="C48" s="50" t="s">
        <v>147</v>
      </c>
      <c r="D48" s="48"/>
      <c r="E48" s="48">
        <v>215.85</v>
      </c>
      <c r="F48" s="48"/>
      <c r="G48" s="48"/>
      <c r="H48" s="48"/>
      <c r="I48" s="48"/>
      <c r="J48" s="48"/>
      <c r="K48" s="48">
        <v>15</v>
      </c>
      <c r="L48" s="48"/>
      <c r="M48" s="48"/>
      <c r="N48" s="48"/>
      <c r="O48" s="48"/>
      <c r="P48" s="48"/>
      <c r="Q48" s="48"/>
      <c r="R48" s="48"/>
      <c r="S48" s="49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>
        <v>116.2</v>
      </c>
      <c r="AM48" s="48">
        <v>84.65</v>
      </c>
      <c r="AN48" s="48"/>
      <c r="AO48" s="48"/>
      <c r="AP48" s="48"/>
      <c r="AQ48" s="48"/>
      <c r="AR48" s="48"/>
      <c r="AS48" s="48"/>
    </row>
    <row r="49" spans="1:45" ht="15">
      <c r="A49" s="45" t="s">
        <v>148</v>
      </c>
      <c r="B49" s="46"/>
      <c r="C49" s="50" t="s">
        <v>149</v>
      </c>
      <c r="D49" s="48"/>
      <c r="E49" s="48">
        <v>7.86</v>
      </c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9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>
        <v>7.86</v>
      </c>
      <c r="AN49" s="48"/>
      <c r="AO49" s="48"/>
      <c r="AP49" s="48"/>
      <c r="AQ49" s="48"/>
      <c r="AR49" s="48"/>
      <c r="AS49" s="48"/>
    </row>
    <row r="50" spans="1:45" ht="15">
      <c r="A50" s="45">
        <v>45041</v>
      </c>
      <c r="B50" s="46"/>
      <c r="C50" s="50" t="s">
        <v>151</v>
      </c>
      <c r="D50" s="48"/>
      <c r="E50" s="48">
        <v>-15</v>
      </c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>
        <v>-15</v>
      </c>
      <c r="R50" s="48"/>
      <c r="S50" s="49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</row>
    <row r="51" spans="1:45" ht="15">
      <c r="A51" s="45">
        <v>45041</v>
      </c>
      <c r="B51" s="46"/>
      <c r="C51" s="50" t="s">
        <v>152</v>
      </c>
      <c r="D51" s="48"/>
      <c r="E51" s="48">
        <v>-11.46</v>
      </c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>
        <v>-11.46</v>
      </c>
      <c r="R51" s="48"/>
      <c r="S51" s="49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</row>
    <row r="52" spans="1:45" ht="15">
      <c r="A52" s="45">
        <v>45041</v>
      </c>
      <c r="B52" s="46"/>
      <c r="C52" s="50" t="s">
        <v>153</v>
      </c>
      <c r="D52" s="48"/>
      <c r="E52" s="48">
        <v>3543.07</v>
      </c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>
        <v>3543.07</v>
      </c>
      <c r="R52" s="48"/>
      <c r="S52" s="49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</row>
    <row r="53" spans="1:45" ht="15">
      <c r="A53" s="45">
        <v>45041</v>
      </c>
      <c r="B53" s="46"/>
      <c r="C53" s="50" t="s">
        <v>154</v>
      </c>
      <c r="D53" s="48"/>
      <c r="E53" s="48">
        <v>20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9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>
        <v>20</v>
      </c>
      <c r="AL53" s="48"/>
      <c r="AM53" s="48"/>
      <c r="AN53" s="48"/>
      <c r="AO53" s="48"/>
      <c r="AP53" s="48"/>
      <c r="AQ53" s="48"/>
      <c r="AR53" s="48"/>
      <c r="AS53" s="48"/>
    </row>
    <row r="54" spans="1:45" ht="15">
      <c r="A54" s="45">
        <v>45044</v>
      </c>
      <c r="B54" s="46"/>
      <c r="C54" s="50" t="s">
        <v>128</v>
      </c>
      <c r="D54" s="48"/>
      <c r="E54" s="48">
        <v>12</v>
      </c>
      <c r="F54" s="48"/>
      <c r="G54" s="48"/>
      <c r="H54" s="48"/>
      <c r="I54" s="48"/>
      <c r="J54" s="48">
        <v>12</v>
      </c>
      <c r="K54" s="48"/>
      <c r="L54" s="48"/>
      <c r="M54" s="48"/>
      <c r="N54" s="48"/>
      <c r="O54" s="48"/>
      <c r="P54" s="48"/>
      <c r="Q54" s="48"/>
      <c r="R54" s="48"/>
      <c r="S54" s="49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</row>
    <row r="55" spans="1:45" ht="15">
      <c r="A55" s="45">
        <v>45044</v>
      </c>
      <c r="B55" s="46"/>
      <c r="C55" s="50" t="s">
        <v>155</v>
      </c>
      <c r="D55" s="48"/>
      <c r="E55" s="48">
        <v>7980</v>
      </c>
      <c r="F55" s="48"/>
      <c r="G55" s="48"/>
      <c r="H55" s="48"/>
      <c r="I55" s="48"/>
      <c r="J55" s="48"/>
      <c r="K55" s="48"/>
      <c r="L55" s="48">
        <v>7980</v>
      </c>
      <c r="M55" s="48"/>
      <c r="N55" s="48"/>
      <c r="O55" s="48"/>
      <c r="P55" s="48"/>
      <c r="Q55" s="48"/>
      <c r="R55" s="48"/>
      <c r="S55" s="49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</row>
    <row r="56" spans="1:45" ht="15">
      <c r="A56" s="45"/>
      <c r="B56" s="46"/>
      <c r="C56" s="50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9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</row>
    <row r="57" spans="1:45" ht="15">
      <c r="A57" s="45"/>
      <c r="B57" s="46"/>
      <c r="C57" s="50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9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</row>
    <row r="58" spans="1:45" ht="15">
      <c r="A58" s="45"/>
      <c r="B58" s="46"/>
      <c r="C58" s="50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9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</row>
    <row r="59" spans="1:45" ht="15">
      <c r="A59" s="56"/>
      <c r="B59" s="57"/>
      <c r="C59" s="58"/>
      <c r="D59" s="48"/>
      <c r="E59" s="51"/>
      <c r="F59" s="48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48"/>
      <c r="R59" s="51"/>
      <c r="S59" s="59"/>
      <c r="T59" s="51"/>
      <c r="U59" s="51"/>
      <c r="V59" s="51"/>
      <c r="W59" s="51"/>
      <c r="X59" s="51"/>
      <c r="Y59" s="48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48"/>
      <c r="AL59" s="51"/>
      <c r="AM59" s="51"/>
      <c r="AN59" s="51"/>
      <c r="AO59" s="51"/>
      <c r="AP59" s="51"/>
      <c r="AQ59" s="51"/>
      <c r="AR59" s="51"/>
      <c r="AS59" s="51"/>
    </row>
    <row r="60" spans="1:45" ht="15">
      <c r="A60" s="45"/>
      <c r="B60" s="46"/>
      <c r="C60" s="50"/>
      <c r="D60" s="48">
        <f>SUM(D26:D59)</f>
        <v>553.5299999999997</v>
      </c>
      <c r="E60" s="48">
        <f>SUM(E26:E59)</f>
        <v>14355.01</v>
      </c>
      <c r="F60" s="48">
        <f>SUM(F26:F59)</f>
        <v>0</v>
      </c>
      <c r="G60" s="48">
        <f>SUM(G26:G28)</f>
        <v>9371.86</v>
      </c>
      <c r="H60" s="48">
        <f>SUM(H26:H28)</f>
        <v>0</v>
      </c>
      <c r="I60" s="48">
        <f>SUM(I26:I59)</f>
        <v>0</v>
      </c>
      <c r="J60" s="48">
        <f>SUM(J26:J59)</f>
        <v>65</v>
      </c>
      <c r="K60" s="48">
        <v>15</v>
      </c>
      <c r="L60" s="48">
        <f>SUM(L26:L59)</f>
        <v>7980</v>
      </c>
      <c r="M60" s="48">
        <f>SUM(M26:M59)</f>
        <v>20.07</v>
      </c>
      <c r="N60" s="48">
        <f>SUM(N26:N31)</f>
        <v>0</v>
      </c>
      <c r="O60" s="48">
        <f>SUM(O26:O28)</f>
        <v>0</v>
      </c>
      <c r="P60" s="48">
        <f>SUM(P26:P28)</f>
        <v>0</v>
      </c>
      <c r="Q60" s="48">
        <f>SUM(Q26:Q59)</f>
        <v>-2552.78</v>
      </c>
      <c r="R60" s="48">
        <f>SUM(R26:R59)</f>
        <v>0</v>
      </c>
      <c r="S60" s="49">
        <f>SUM(S42:S59)</f>
        <v>0</v>
      </c>
      <c r="T60" s="48">
        <f>SUM(T26:T59)</f>
        <v>-198.04999999999998</v>
      </c>
      <c r="U60" s="48">
        <f>SUM(U26:U59)</f>
        <v>-82.14</v>
      </c>
      <c r="V60" s="48">
        <f>SUM(V26:V28)</f>
        <v>0</v>
      </c>
      <c r="W60" s="48">
        <f>SUM(W26:W28)</f>
        <v>-130.12</v>
      </c>
      <c r="X60" s="48">
        <f>SUM(X26:X28)</f>
        <v>0</v>
      </c>
      <c r="Y60" s="48">
        <f>SUM(Y26:Y59)</f>
        <v>-37.02</v>
      </c>
      <c r="Z60" s="48">
        <f>SUM(Z26:Z59)</f>
        <v>0</v>
      </c>
      <c r="AA60" s="48">
        <f>SUM(AA26:AA59)</f>
        <v>-66.99</v>
      </c>
      <c r="AB60" s="48">
        <f>SUM(AB6:AB28)</f>
        <v>0</v>
      </c>
      <c r="AC60" s="48">
        <f>SUM(AC26:AC28)</f>
        <v>0</v>
      </c>
      <c r="AD60" s="48">
        <f>SUM(AD26:AD28)</f>
        <v>0</v>
      </c>
      <c r="AE60" s="48">
        <f>SUM(AE26:AE59)</f>
        <v>0</v>
      </c>
      <c r="AF60" s="48">
        <f>SUM(AF26:AF28)</f>
        <v>0</v>
      </c>
      <c r="AG60" s="48">
        <f aca="true" t="shared" si="3" ref="AG60:AQ60">SUM(AG26:AG59)</f>
        <v>0</v>
      </c>
      <c r="AH60" s="48">
        <f t="shared" si="3"/>
        <v>0</v>
      </c>
      <c r="AI60" s="48">
        <f t="shared" si="3"/>
        <v>0</v>
      </c>
      <c r="AJ60" s="48">
        <f t="shared" si="3"/>
        <v>0</v>
      </c>
      <c r="AK60" s="48">
        <f t="shared" si="3"/>
        <v>110</v>
      </c>
      <c r="AL60" s="48">
        <f t="shared" si="3"/>
        <v>196.2</v>
      </c>
      <c r="AM60" s="48">
        <f t="shared" si="3"/>
        <v>217.51000000000002</v>
      </c>
      <c r="AN60" s="48">
        <f t="shared" si="3"/>
        <v>0</v>
      </c>
      <c r="AO60" s="48">
        <f t="shared" si="3"/>
        <v>0</v>
      </c>
      <c r="AP60" s="48">
        <f t="shared" si="3"/>
        <v>0</v>
      </c>
      <c r="AQ60" s="48">
        <f t="shared" si="3"/>
        <v>0</v>
      </c>
      <c r="AR60" s="48">
        <f>SUM(D60:E60)</f>
        <v>14908.54</v>
      </c>
      <c r="AS60" s="48">
        <f>SUM(G60:AQ60)</f>
        <v>14908.54</v>
      </c>
    </row>
    <row r="61" spans="1:45" ht="15">
      <c r="A61" s="45">
        <v>45048</v>
      </c>
      <c r="B61" s="46"/>
      <c r="C61" s="50" t="s">
        <v>156</v>
      </c>
      <c r="D61" s="48"/>
      <c r="E61" s="53">
        <v>-98.1</v>
      </c>
      <c r="F61" s="48"/>
      <c r="G61" s="48"/>
      <c r="H61" s="55"/>
      <c r="I61" s="55"/>
      <c r="J61" s="48"/>
      <c r="K61" s="48"/>
      <c r="L61" s="48"/>
      <c r="M61" s="48"/>
      <c r="N61" s="48"/>
      <c r="O61" s="48"/>
      <c r="P61" s="48"/>
      <c r="Q61" s="48">
        <v>-98.1</v>
      </c>
      <c r="R61" s="48"/>
      <c r="S61" s="49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</row>
    <row r="62" spans="1:45" ht="15">
      <c r="A62" s="45">
        <v>45049</v>
      </c>
      <c r="B62" s="46"/>
      <c r="C62" s="50" t="s">
        <v>157</v>
      </c>
      <c r="D62" s="48">
        <v>7980</v>
      </c>
      <c r="E62" s="48">
        <v>-7980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59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</row>
    <row r="63" spans="1:45" ht="15">
      <c r="A63" s="45">
        <v>45049</v>
      </c>
      <c r="B63" s="46"/>
      <c r="C63" s="51" t="s">
        <v>158</v>
      </c>
      <c r="D63" s="48"/>
      <c r="E63" s="53">
        <v>30</v>
      </c>
      <c r="F63" s="48"/>
      <c r="G63" s="48"/>
      <c r="H63" s="55"/>
      <c r="I63" s="55"/>
      <c r="J63" s="48"/>
      <c r="K63" s="48"/>
      <c r="L63" s="48"/>
      <c r="M63" s="48"/>
      <c r="N63" s="48"/>
      <c r="O63" s="48"/>
      <c r="P63" s="48"/>
      <c r="Q63" s="48"/>
      <c r="R63" s="48"/>
      <c r="S63" s="49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>
        <v>30</v>
      </c>
      <c r="AL63" s="48"/>
      <c r="AM63" s="48"/>
      <c r="AN63" s="48"/>
      <c r="AO63" s="48"/>
      <c r="AP63" s="48"/>
      <c r="AQ63" s="48"/>
      <c r="AR63" s="48"/>
      <c r="AS63" s="48"/>
    </row>
    <row r="64" spans="1:45" ht="15">
      <c r="A64" s="45">
        <v>45049</v>
      </c>
      <c r="B64" s="46"/>
      <c r="C64" s="50" t="s">
        <v>39</v>
      </c>
      <c r="D64" s="48"/>
      <c r="E64" s="48">
        <v>-65.06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9"/>
      <c r="T64" s="48"/>
      <c r="U64" s="48"/>
      <c r="V64" s="48"/>
      <c r="W64" s="48">
        <v>-65.06</v>
      </c>
      <c r="X64" s="51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</row>
    <row r="65" spans="1:45" ht="15">
      <c r="A65" s="45">
        <v>45049</v>
      </c>
      <c r="B65" s="46"/>
      <c r="C65" s="50" t="s">
        <v>159</v>
      </c>
      <c r="D65" s="48"/>
      <c r="E65" s="48">
        <v>770.78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9"/>
      <c r="T65" s="48"/>
      <c r="U65" s="48"/>
      <c r="V65" s="48"/>
      <c r="W65" s="48"/>
      <c r="X65" s="51"/>
      <c r="Y65" s="48"/>
      <c r="Z65" s="48"/>
      <c r="AA65" s="48"/>
      <c r="AB65" s="48"/>
      <c r="AC65" s="48"/>
      <c r="AD65" s="48"/>
      <c r="AE65" s="48">
        <v>770.78</v>
      </c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</row>
    <row r="66" spans="1:45" ht="15">
      <c r="A66" s="45">
        <v>45056</v>
      </c>
      <c r="B66" s="46"/>
      <c r="C66" s="50" t="s">
        <v>160</v>
      </c>
      <c r="D66" s="48"/>
      <c r="E66" s="48">
        <v>40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9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>
        <v>40</v>
      </c>
      <c r="AL66" s="48"/>
      <c r="AM66" s="48"/>
      <c r="AN66" s="48"/>
      <c r="AO66" s="48"/>
      <c r="AP66" s="48"/>
      <c r="AQ66" s="48"/>
      <c r="AR66" s="48"/>
      <c r="AS66" s="48"/>
    </row>
    <row r="67" spans="1:45" ht="15">
      <c r="A67" s="45">
        <v>45057</v>
      </c>
      <c r="B67" s="46"/>
      <c r="C67" s="50" t="s">
        <v>161</v>
      </c>
      <c r="D67" s="48"/>
      <c r="E67" s="48">
        <v>-23.7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>
        <v>-23.7</v>
      </c>
      <c r="R67" s="48"/>
      <c r="S67" s="49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</row>
    <row r="68" spans="1:45" ht="15">
      <c r="A68" s="45">
        <v>45057</v>
      </c>
      <c r="B68" s="46"/>
      <c r="C68" s="50" t="s">
        <v>162</v>
      </c>
      <c r="D68" s="48"/>
      <c r="E68" s="48">
        <v>20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9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>
        <v>20</v>
      </c>
      <c r="AL68" s="48"/>
      <c r="AM68" s="48"/>
      <c r="AN68" s="48"/>
      <c r="AO68" s="48"/>
      <c r="AP68" s="48"/>
      <c r="AQ68" s="48"/>
      <c r="AR68" s="48"/>
      <c r="AS68" s="48"/>
    </row>
    <row r="69" spans="1:45" ht="15">
      <c r="A69" s="45">
        <v>45061</v>
      </c>
      <c r="B69" s="46"/>
      <c r="C69" s="50" t="s">
        <v>163</v>
      </c>
      <c r="D69" s="48"/>
      <c r="E69" s="48">
        <v>20</v>
      </c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9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>
        <v>20</v>
      </c>
      <c r="AL69" s="48"/>
      <c r="AM69" s="48"/>
      <c r="AN69" s="48"/>
      <c r="AO69" s="48"/>
      <c r="AP69" s="48"/>
      <c r="AQ69" s="48"/>
      <c r="AR69" s="48"/>
      <c r="AS69" s="48"/>
    </row>
    <row r="70" spans="1:45" ht="15">
      <c r="A70" s="45">
        <v>45061</v>
      </c>
      <c r="B70" s="46"/>
      <c r="C70" s="50" t="s">
        <v>164</v>
      </c>
      <c r="D70" s="48"/>
      <c r="E70" s="48">
        <v>-30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9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>
        <v>-30</v>
      </c>
      <c r="AL70" s="48"/>
      <c r="AM70" s="48"/>
      <c r="AN70" s="48"/>
      <c r="AO70" s="48"/>
      <c r="AP70" s="48"/>
      <c r="AQ70" s="48"/>
      <c r="AR70" s="48"/>
      <c r="AS70" s="48"/>
    </row>
    <row r="71" spans="1:45" ht="15">
      <c r="A71" s="45">
        <v>45061</v>
      </c>
      <c r="B71" s="46"/>
      <c r="C71" s="50" t="s">
        <v>150</v>
      </c>
      <c r="D71" s="48">
        <v>-360</v>
      </c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>
        <v>-360</v>
      </c>
      <c r="R71" s="48"/>
      <c r="S71" s="49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</row>
    <row r="72" spans="1:45" ht="15">
      <c r="A72" s="45">
        <v>45063</v>
      </c>
      <c r="B72" s="46"/>
      <c r="C72" s="50" t="s">
        <v>129</v>
      </c>
      <c r="D72" s="48"/>
      <c r="E72" s="48">
        <v>170.1</v>
      </c>
      <c r="F72" s="48"/>
      <c r="G72" s="48"/>
      <c r="H72" s="48"/>
      <c r="I72" s="48"/>
      <c r="J72" s="48">
        <v>20</v>
      </c>
      <c r="K72" s="48"/>
      <c r="L72" s="48"/>
      <c r="M72" s="48"/>
      <c r="N72" s="48"/>
      <c r="O72" s="48"/>
      <c r="P72" s="48"/>
      <c r="Q72" s="48"/>
      <c r="R72" s="48"/>
      <c r="S72" s="49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>
        <v>150.1</v>
      </c>
      <c r="AP72" s="48"/>
      <c r="AQ72" s="48"/>
      <c r="AR72" s="48"/>
      <c r="AS72" s="48"/>
    </row>
    <row r="73" spans="1:45" ht="15">
      <c r="A73" s="45">
        <v>45064</v>
      </c>
      <c r="B73" s="46"/>
      <c r="C73" s="50" t="s">
        <v>165</v>
      </c>
      <c r="D73" s="48"/>
      <c r="E73" s="48">
        <v>12</v>
      </c>
      <c r="F73" s="48"/>
      <c r="G73" s="48"/>
      <c r="H73" s="48"/>
      <c r="I73" s="48"/>
      <c r="J73" s="48">
        <v>12</v>
      </c>
      <c r="K73" s="48"/>
      <c r="L73" s="48"/>
      <c r="M73" s="48"/>
      <c r="N73" s="48"/>
      <c r="O73" s="48"/>
      <c r="P73" s="48"/>
      <c r="Q73" s="48"/>
      <c r="R73" s="48"/>
      <c r="S73" s="49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</row>
    <row r="74" spans="1:45" ht="15">
      <c r="A74" s="45">
        <v>45068</v>
      </c>
      <c r="B74" s="46"/>
      <c r="C74" s="50" t="s">
        <v>165</v>
      </c>
      <c r="D74" s="48"/>
      <c r="E74" s="48">
        <v>12</v>
      </c>
      <c r="F74" s="48"/>
      <c r="G74" s="48"/>
      <c r="H74" s="48"/>
      <c r="I74" s="48"/>
      <c r="J74" s="48">
        <v>12</v>
      </c>
      <c r="K74" s="48"/>
      <c r="L74" s="48"/>
      <c r="M74" s="48"/>
      <c r="N74" s="48"/>
      <c r="O74" s="48"/>
      <c r="P74" s="48"/>
      <c r="Q74" s="48"/>
      <c r="R74" s="48"/>
      <c r="S74" s="49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</row>
    <row r="75" spans="1:45" ht="15">
      <c r="A75" s="45">
        <v>45068</v>
      </c>
      <c r="B75" s="46"/>
      <c r="C75" s="50" t="s">
        <v>166</v>
      </c>
      <c r="D75" s="48"/>
      <c r="E75" s="48">
        <v>-70</v>
      </c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9"/>
      <c r="T75" s="48"/>
      <c r="U75" s="48"/>
      <c r="V75" s="48"/>
      <c r="W75" s="48"/>
      <c r="X75" s="48"/>
      <c r="Y75" s="48"/>
      <c r="Z75" s="48"/>
      <c r="AA75" s="48">
        <v>-70</v>
      </c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</row>
    <row r="76" spans="1:45" ht="15">
      <c r="A76" s="45">
        <v>45068</v>
      </c>
      <c r="B76" s="46"/>
      <c r="C76" s="50" t="s">
        <v>167</v>
      </c>
      <c r="D76" s="48">
        <v>-1649.56</v>
      </c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>
        <v>-1649.56</v>
      </c>
      <c r="R76" s="48"/>
      <c r="S76" s="49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</row>
    <row r="77" spans="1:45" ht="15">
      <c r="A77" s="45">
        <v>45068</v>
      </c>
      <c r="B77" s="46"/>
      <c r="C77" s="50" t="s">
        <v>168</v>
      </c>
      <c r="D77" s="48">
        <v>1649.56</v>
      </c>
      <c r="E77" s="48">
        <v>-1649.56</v>
      </c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9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</row>
    <row r="78" spans="1:45" ht="15">
      <c r="A78" s="45">
        <v>45070</v>
      </c>
      <c r="B78" s="46"/>
      <c r="C78" s="50" t="s">
        <v>136</v>
      </c>
      <c r="D78" s="48"/>
      <c r="E78" s="48">
        <v>-70.28</v>
      </c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9"/>
      <c r="T78" s="48">
        <v>-70.28</v>
      </c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</row>
    <row r="79" spans="1:45" ht="15">
      <c r="A79" s="45">
        <v>45071</v>
      </c>
      <c r="B79" s="46"/>
      <c r="C79" s="50" t="s">
        <v>170</v>
      </c>
      <c r="D79" s="48"/>
      <c r="E79" s="48">
        <v>20</v>
      </c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9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>
        <v>20</v>
      </c>
      <c r="AL79" s="48"/>
      <c r="AM79" s="48"/>
      <c r="AN79" s="48"/>
      <c r="AO79" s="48"/>
      <c r="AP79" s="48"/>
      <c r="AQ79" s="48"/>
      <c r="AR79" s="48"/>
      <c r="AS79" s="48"/>
    </row>
    <row r="80" spans="1:45" ht="15">
      <c r="A80" s="45">
        <v>45071</v>
      </c>
      <c r="B80" s="46"/>
      <c r="C80" s="50" t="s">
        <v>171</v>
      </c>
      <c r="D80" s="48"/>
      <c r="E80" s="48">
        <v>40</v>
      </c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9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>
        <v>40</v>
      </c>
      <c r="AL80" s="48"/>
      <c r="AM80" s="48"/>
      <c r="AN80" s="48"/>
      <c r="AO80" s="48"/>
      <c r="AP80" s="48"/>
      <c r="AQ80" s="48"/>
      <c r="AR80" s="48"/>
      <c r="AS80" s="48"/>
    </row>
    <row r="81" spans="1:45" ht="15">
      <c r="A81" s="45">
        <v>45072</v>
      </c>
      <c r="B81" s="46"/>
      <c r="C81" s="50" t="s">
        <v>165</v>
      </c>
      <c r="D81" s="48"/>
      <c r="E81" s="48">
        <v>12</v>
      </c>
      <c r="F81" s="48"/>
      <c r="G81" s="48"/>
      <c r="H81" s="48"/>
      <c r="I81" s="48"/>
      <c r="J81" s="48">
        <v>12</v>
      </c>
      <c r="K81" s="48"/>
      <c r="L81" s="48"/>
      <c r="M81" s="48"/>
      <c r="N81" s="48"/>
      <c r="O81" s="48"/>
      <c r="P81" s="48"/>
      <c r="Q81" s="48"/>
      <c r="R81" s="48"/>
      <c r="S81" s="49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</row>
    <row r="82" spans="1:72" ht="15">
      <c r="A82" s="45">
        <v>45076</v>
      </c>
      <c r="B82" s="46"/>
      <c r="C82" s="50" t="s">
        <v>172</v>
      </c>
      <c r="D82" s="48"/>
      <c r="E82" s="48">
        <v>-139.86</v>
      </c>
      <c r="F82" s="48"/>
      <c r="G82" s="48"/>
      <c r="H82" s="48"/>
      <c r="I82" s="48"/>
      <c r="J82" s="48"/>
      <c r="K82" s="48"/>
      <c r="L82" s="48">
        <v>-139.86</v>
      </c>
      <c r="M82" s="48"/>
      <c r="N82" s="48"/>
      <c r="O82" s="48"/>
      <c r="P82" s="48"/>
      <c r="Q82" s="48"/>
      <c r="R82" s="48"/>
      <c r="S82" s="49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</row>
    <row r="83" spans="1:83" ht="15">
      <c r="A83" s="45">
        <v>45077</v>
      </c>
      <c r="B83" s="46"/>
      <c r="C83" s="50" t="s">
        <v>173</v>
      </c>
      <c r="D83" s="48"/>
      <c r="E83" s="48">
        <v>-117.09</v>
      </c>
      <c r="F83" s="48"/>
      <c r="G83" s="48"/>
      <c r="H83" s="48"/>
      <c r="I83" s="48"/>
      <c r="J83" s="48"/>
      <c r="K83" s="48"/>
      <c r="L83" s="48">
        <v>-117.09</v>
      </c>
      <c r="M83" s="48"/>
      <c r="N83" s="48"/>
      <c r="O83" s="48"/>
      <c r="P83" s="48"/>
      <c r="Q83" s="48"/>
      <c r="R83" s="48"/>
      <c r="S83" s="49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</row>
    <row r="84" spans="1:45" ht="15">
      <c r="A84" s="45">
        <v>45077</v>
      </c>
      <c r="B84" s="46"/>
      <c r="C84" s="50" t="s">
        <v>174</v>
      </c>
      <c r="D84" s="48"/>
      <c r="E84" s="48">
        <v>-528.21</v>
      </c>
      <c r="F84" s="48"/>
      <c r="G84" s="48"/>
      <c r="H84" s="48"/>
      <c r="I84" s="48"/>
      <c r="J84" s="48"/>
      <c r="K84" s="48"/>
      <c r="L84" s="48">
        <v>-528.21</v>
      </c>
      <c r="M84" s="48"/>
      <c r="N84" s="48"/>
      <c r="O84" s="48"/>
      <c r="P84" s="48"/>
      <c r="Q84" s="48"/>
      <c r="R84" s="48"/>
      <c r="S84" s="49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</row>
    <row r="85" spans="1:45" ht="15">
      <c r="A85" s="45"/>
      <c r="B85" s="46"/>
      <c r="C85" s="50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9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</row>
    <row r="86" spans="1:45" ht="15">
      <c r="A86" s="45"/>
      <c r="B86" s="46"/>
      <c r="C86" s="50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9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</row>
    <row r="87" spans="1:45" ht="15">
      <c r="A87" s="45"/>
      <c r="B87" s="46"/>
      <c r="C87" s="50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9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</row>
    <row r="88" spans="1:45" ht="15">
      <c r="A88" s="45"/>
      <c r="B88" s="46"/>
      <c r="C88" s="50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9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</row>
    <row r="89" spans="1:45" ht="15">
      <c r="A89" s="45"/>
      <c r="B89" s="46"/>
      <c r="C89" s="50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9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</row>
    <row r="90" spans="1:61" ht="15">
      <c r="A90" s="45"/>
      <c r="B90" s="46"/>
      <c r="C90" s="50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9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X90" s="18"/>
      <c r="AY90" s="18"/>
      <c r="AZ90" s="18"/>
      <c r="BA90" s="18"/>
      <c r="BB90" s="18"/>
      <c r="BC90" s="18"/>
      <c r="BD90" s="18"/>
      <c r="BE90" s="22"/>
      <c r="BF90" s="18"/>
      <c r="BG90" s="18"/>
      <c r="BH90" s="18"/>
      <c r="BI90" s="18"/>
    </row>
    <row r="91" spans="1:45" ht="15">
      <c r="A91" s="45"/>
      <c r="B91" s="46"/>
      <c r="C91" s="50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9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</row>
    <row r="92" spans="1:46" ht="15">
      <c r="A92" s="45"/>
      <c r="B92" s="46"/>
      <c r="C92" s="50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9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/>
    </row>
    <row r="93" spans="1:45" ht="15">
      <c r="A93" s="45"/>
      <c r="B93" s="46"/>
      <c r="C93" s="50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9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</row>
    <row r="94" spans="1:45" ht="15">
      <c r="A94" s="45"/>
      <c r="B94" s="46"/>
      <c r="C94" s="50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9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</row>
    <row r="95" spans="1:72" ht="15">
      <c r="A95" s="45"/>
      <c r="B95" s="46"/>
      <c r="C95" s="50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9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</row>
    <row r="96" spans="1:100" ht="15">
      <c r="A96" s="45"/>
      <c r="B96" s="46"/>
      <c r="C96" s="50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9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</row>
    <row r="97" spans="1:100" ht="15">
      <c r="A97" s="45"/>
      <c r="B97" s="46"/>
      <c r="C97" s="60"/>
      <c r="D97" s="48">
        <f>SUM(D60:D96)</f>
        <v>8173.529999999999</v>
      </c>
      <c r="E97" s="48">
        <f>SUM(E60:E96)</f>
        <v>4730.03</v>
      </c>
      <c r="F97" s="48">
        <f>SUM(F60:F96)</f>
        <v>0</v>
      </c>
      <c r="G97" s="48">
        <f>SUM(G60:G67)</f>
        <v>9371.86</v>
      </c>
      <c r="H97" s="48">
        <f>SUM(H60:H67)</f>
        <v>0</v>
      </c>
      <c r="I97" s="48">
        <f>SUM(I60:I67)</f>
        <v>0</v>
      </c>
      <c r="J97" s="48">
        <f>SUM(J60:J96)</f>
        <v>121</v>
      </c>
      <c r="K97" s="48">
        <v>15</v>
      </c>
      <c r="L97" s="48">
        <f>SUM(L60:L96)</f>
        <v>7194.84</v>
      </c>
      <c r="M97" s="48">
        <f aca="true" t="shared" si="4" ref="M97:R97">SUM(M60:M67)</f>
        <v>20.07</v>
      </c>
      <c r="N97" s="48">
        <f t="shared" si="4"/>
        <v>0</v>
      </c>
      <c r="O97" s="48">
        <f t="shared" si="4"/>
        <v>0</v>
      </c>
      <c r="P97" s="48">
        <f t="shared" si="4"/>
        <v>0</v>
      </c>
      <c r="Q97" s="48">
        <f>SUM(Q60:Q96)</f>
        <v>-4684.139999999999</v>
      </c>
      <c r="R97" s="48">
        <f t="shared" si="4"/>
        <v>0</v>
      </c>
      <c r="S97" s="48">
        <f>SUM(S60:S96)</f>
        <v>0</v>
      </c>
      <c r="T97" s="48">
        <f>SUM(T60:T96)</f>
        <v>-268.33</v>
      </c>
      <c r="U97" s="48">
        <f aca="true" t="shared" si="5" ref="U97:Z97">SUM(U60:U67)</f>
        <v>-82.14</v>
      </c>
      <c r="V97" s="48">
        <f t="shared" si="5"/>
        <v>0</v>
      </c>
      <c r="W97" s="48">
        <f t="shared" si="5"/>
        <v>-195.18</v>
      </c>
      <c r="X97" s="48">
        <f t="shared" si="5"/>
        <v>0</v>
      </c>
      <c r="Y97" s="48">
        <f>SUM(Y60:Y96)</f>
        <v>-37.02</v>
      </c>
      <c r="Z97" s="48">
        <f t="shared" si="5"/>
        <v>0</v>
      </c>
      <c r="AA97" s="48">
        <f>SUM(AA60:AA96)</f>
        <v>-136.99</v>
      </c>
      <c r="AB97" s="48">
        <f>SUM(AB60:AB67)</f>
        <v>0</v>
      </c>
      <c r="AC97" s="48">
        <f>SUM(AC60:AC67)</f>
        <v>0</v>
      </c>
      <c r="AD97" s="48">
        <f>SUM(AD60:AD67)</f>
        <v>0</v>
      </c>
      <c r="AE97" s="48">
        <f>SUM(AE60:AE96)</f>
        <v>770.78</v>
      </c>
      <c r="AF97" s="48">
        <f>SUM(AF60:AF67)</f>
        <v>0</v>
      </c>
      <c r="AG97" s="48">
        <f>SUM(AG60:AG67)</f>
        <v>0</v>
      </c>
      <c r="AH97" s="48">
        <f>SUM(AH60:AH96)</f>
        <v>0</v>
      </c>
      <c r="AI97" s="48">
        <f>SUM(AI60:AI67)</f>
        <v>0</v>
      </c>
      <c r="AJ97" s="48">
        <f>SUM(AJ60:AJ96)</f>
        <v>0</v>
      </c>
      <c r="AK97" s="48">
        <f>SUM(AK60:AK96)</f>
        <v>250</v>
      </c>
      <c r="AL97" s="48">
        <f>SUM(AL60:AL96)</f>
        <v>196.2</v>
      </c>
      <c r="AM97" s="48">
        <f>SUM(AM60:AM67)</f>
        <v>217.51000000000002</v>
      </c>
      <c r="AN97" s="48">
        <f>SUM(AN60:AN96)</f>
        <v>0</v>
      </c>
      <c r="AO97" s="48">
        <f>SUM(AO60:AO96)</f>
        <v>150.1</v>
      </c>
      <c r="AP97" s="48">
        <f>SUM(AP60:AP96)</f>
        <v>0</v>
      </c>
      <c r="AQ97" s="48">
        <f>SUM(AQ60:AQ96)</f>
        <v>0</v>
      </c>
      <c r="AR97" s="48">
        <f>SUM(D97:E97)</f>
        <v>12903.559999999998</v>
      </c>
      <c r="AS97" s="48">
        <f>SUM(G97:AQ97)</f>
        <v>12903.560000000003</v>
      </c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</row>
    <row r="98" spans="1:100" ht="15">
      <c r="A98" s="45">
        <v>45079</v>
      </c>
      <c r="B98" s="46"/>
      <c r="C98" s="60" t="s">
        <v>179</v>
      </c>
      <c r="D98" s="48"/>
      <c r="E98" s="48">
        <v>-39.99</v>
      </c>
      <c r="F98" s="48"/>
      <c r="G98" s="48"/>
      <c r="H98" s="48"/>
      <c r="I98" s="48"/>
      <c r="J98" s="48"/>
      <c r="K98" s="48"/>
      <c r="L98" s="48">
        <v>-39.99</v>
      </c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</row>
    <row r="99" spans="1:100" ht="15">
      <c r="A99" s="45">
        <v>45079</v>
      </c>
      <c r="B99" s="46"/>
      <c r="C99" s="60" t="s">
        <v>39</v>
      </c>
      <c r="D99" s="48"/>
      <c r="E99" s="48">
        <v>-65.06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>
        <v>-65.06</v>
      </c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</row>
    <row r="100" spans="1:100" ht="15">
      <c r="A100" s="45">
        <v>45082</v>
      </c>
      <c r="B100" s="46"/>
      <c r="C100" s="60" t="s">
        <v>176</v>
      </c>
      <c r="D100" s="48"/>
      <c r="E100" s="48">
        <v>20</v>
      </c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>
        <v>20</v>
      </c>
      <c r="AL100" s="48"/>
      <c r="AM100" s="48"/>
      <c r="AN100" s="48"/>
      <c r="AO100" s="48"/>
      <c r="AP100" s="48"/>
      <c r="AQ100" s="48"/>
      <c r="AR100" s="48"/>
      <c r="AS100" s="48"/>
      <c r="AV100" s="2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</row>
    <row r="101" spans="1:100" ht="15">
      <c r="A101" s="45">
        <v>45082</v>
      </c>
      <c r="B101" s="46"/>
      <c r="C101" s="60" t="s">
        <v>169</v>
      </c>
      <c r="D101" s="48">
        <v>10.89</v>
      </c>
      <c r="E101" s="48"/>
      <c r="F101" s="48"/>
      <c r="G101" s="48"/>
      <c r="H101" s="48"/>
      <c r="I101" s="48"/>
      <c r="J101" s="48"/>
      <c r="K101" s="48"/>
      <c r="L101" s="48"/>
      <c r="M101" s="48">
        <v>10.89</v>
      </c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W101" s="17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</row>
    <row r="102" spans="1:100" ht="15">
      <c r="A102" s="45">
        <v>45083</v>
      </c>
      <c r="B102" s="46"/>
      <c r="C102" s="60" t="s">
        <v>175</v>
      </c>
      <c r="D102" s="48"/>
      <c r="E102" s="48">
        <v>40</v>
      </c>
      <c r="F102" s="48"/>
      <c r="G102" s="48"/>
      <c r="H102" s="48"/>
      <c r="I102" s="48"/>
      <c r="J102" s="48">
        <v>40</v>
      </c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</row>
    <row r="103" spans="1:100" ht="15">
      <c r="A103" s="45">
        <v>45085</v>
      </c>
      <c r="B103" s="46"/>
      <c r="C103" s="60" t="s">
        <v>177</v>
      </c>
      <c r="D103" s="48"/>
      <c r="E103" s="48">
        <v>-34.01</v>
      </c>
      <c r="F103" s="48"/>
      <c r="G103" s="48"/>
      <c r="H103" s="48"/>
      <c r="I103" s="48"/>
      <c r="J103" s="48"/>
      <c r="K103" s="48"/>
      <c r="L103" s="48">
        <v>-34.01</v>
      </c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</row>
    <row r="104" spans="1:100" ht="15">
      <c r="A104" s="45">
        <v>45089</v>
      </c>
      <c r="B104" s="46"/>
      <c r="C104" s="60" t="s">
        <v>178</v>
      </c>
      <c r="D104" s="48"/>
      <c r="E104" s="48">
        <v>-554.98</v>
      </c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>
        <v>-537.99</v>
      </c>
      <c r="AB104" s="48"/>
      <c r="AC104" s="48"/>
      <c r="AD104" s="48"/>
      <c r="AE104" s="48"/>
      <c r="AF104" s="48"/>
      <c r="AG104" s="48"/>
      <c r="AH104" s="48"/>
      <c r="AI104" s="48"/>
      <c r="AJ104" s="48"/>
      <c r="AK104" s="48">
        <v>-16.99</v>
      </c>
      <c r="AL104" s="48"/>
      <c r="AM104" s="48"/>
      <c r="AN104" s="48"/>
      <c r="AO104" s="48"/>
      <c r="AP104" s="48"/>
      <c r="AQ104" s="48"/>
      <c r="AR104" s="48"/>
      <c r="AS104" s="48"/>
      <c r="AT104" s="23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</row>
    <row r="105" spans="1:100" ht="15">
      <c r="A105" s="45">
        <v>45089</v>
      </c>
      <c r="B105" s="45"/>
      <c r="C105" s="60" t="s">
        <v>180</v>
      </c>
      <c r="D105" s="48"/>
      <c r="E105" s="48">
        <v>-248</v>
      </c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>
        <v>-248</v>
      </c>
      <c r="AL105" s="48"/>
      <c r="AM105" s="48"/>
      <c r="AN105" s="48"/>
      <c r="AO105" s="48"/>
      <c r="AP105" s="48"/>
      <c r="AQ105" s="48"/>
      <c r="AR105" s="48"/>
      <c r="AS105" s="48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</row>
    <row r="106" spans="1:233" ht="15">
      <c r="A106" s="45">
        <v>45089</v>
      </c>
      <c r="B106" s="46"/>
      <c r="C106" s="60" t="s">
        <v>181</v>
      </c>
      <c r="D106" s="48"/>
      <c r="E106" s="48">
        <v>-161.46</v>
      </c>
      <c r="F106" s="48"/>
      <c r="G106" s="48"/>
      <c r="H106" s="48"/>
      <c r="I106" s="48"/>
      <c r="J106" s="48"/>
      <c r="K106" s="48"/>
      <c r="L106" s="48">
        <v>-161.46</v>
      </c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</row>
    <row r="107" spans="1:233" ht="15">
      <c r="A107" s="45" t="s">
        <v>182</v>
      </c>
      <c r="B107" s="46"/>
      <c r="C107" s="60" t="s">
        <v>37</v>
      </c>
      <c r="D107" s="48"/>
      <c r="E107" s="48">
        <v>-37.62</v>
      </c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>
        <v>-37.62</v>
      </c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U107" s="1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</row>
    <row r="108" spans="1:233" ht="15">
      <c r="A108" s="45">
        <v>45090</v>
      </c>
      <c r="B108" s="46"/>
      <c r="C108" s="60" t="s">
        <v>100</v>
      </c>
      <c r="D108" s="48">
        <v>49.5</v>
      </c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>
        <v>49.5</v>
      </c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</row>
    <row r="109" spans="1:233" ht="15">
      <c r="A109" s="45">
        <v>45091</v>
      </c>
      <c r="B109" s="46"/>
      <c r="C109" s="60" t="s">
        <v>183</v>
      </c>
      <c r="D109" s="48"/>
      <c r="E109" s="48">
        <v>-323.91</v>
      </c>
      <c r="F109" s="48"/>
      <c r="G109" s="48"/>
      <c r="H109" s="48"/>
      <c r="I109" s="48"/>
      <c r="J109" s="48"/>
      <c r="K109" s="48"/>
      <c r="L109" s="48">
        <v>-323.91</v>
      </c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</row>
    <row r="110" spans="1:233" ht="15">
      <c r="A110" s="45">
        <v>45092</v>
      </c>
      <c r="B110" s="46"/>
      <c r="C110" s="60" t="s">
        <v>129</v>
      </c>
      <c r="D110" s="48"/>
      <c r="E110" s="48">
        <v>188.6</v>
      </c>
      <c r="F110" s="48"/>
      <c r="G110" s="48"/>
      <c r="H110" s="48"/>
      <c r="I110" s="48"/>
      <c r="J110" s="48">
        <v>12</v>
      </c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>
        <v>20</v>
      </c>
      <c r="AL110" s="48"/>
      <c r="AM110" s="48"/>
      <c r="AN110" s="48"/>
      <c r="AO110" s="48">
        <v>156.6</v>
      </c>
      <c r="AP110" s="48"/>
      <c r="AQ110" s="48"/>
      <c r="AR110" s="48"/>
      <c r="AS110" s="48"/>
      <c r="AT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</row>
    <row r="111" spans="1:233" ht="15">
      <c r="A111" s="45">
        <v>45092</v>
      </c>
      <c r="B111" s="46"/>
      <c r="C111" s="60" t="s">
        <v>186</v>
      </c>
      <c r="D111" s="48"/>
      <c r="E111" s="48">
        <v>223.88</v>
      </c>
      <c r="F111" s="48"/>
      <c r="G111" s="48"/>
      <c r="H111" s="48"/>
      <c r="I111" s="48"/>
      <c r="J111" s="48"/>
      <c r="K111" s="48"/>
      <c r="L111" s="48">
        <v>223.88</v>
      </c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</row>
    <row r="112" spans="1:233" ht="15">
      <c r="A112" s="45">
        <v>45093</v>
      </c>
      <c r="B112" s="46"/>
      <c r="C112" s="60" t="s">
        <v>187</v>
      </c>
      <c r="D112" s="48"/>
      <c r="E112" s="48">
        <v>1500</v>
      </c>
      <c r="F112" s="48"/>
      <c r="G112" s="48"/>
      <c r="H112" s="48"/>
      <c r="I112" s="48"/>
      <c r="J112" s="48"/>
      <c r="K112" s="48"/>
      <c r="L112" s="48">
        <v>1500</v>
      </c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</row>
    <row r="113" spans="1:233" ht="15">
      <c r="A113" s="45">
        <v>45093</v>
      </c>
      <c r="B113" s="46"/>
      <c r="C113" s="50" t="s">
        <v>188</v>
      </c>
      <c r="D113" s="48"/>
      <c r="E113" s="53">
        <v>-240.29</v>
      </c>
      <c r="F113" s="51"/>
      <c r="G113" s="51"/>
      <c r="H113" s="51"/>
      <c r="I113" s="51"/>
      <c r="J113" s="48"/>
      <c r="K113" s="48"/>
      <c r="L113" s="51">
        <v>-240.29</v>
      </c>
      <c r="M113" s="51"/>
      <c r="N113" s="51"/>
      <c r="O113" s="51"/>
      <c r="P113" s="51"/>
      <c r="Q113" s="51"/>
      <c r="R113" s="51"/>
      <c r="S113" s="59"/>
      <c r="T113" s="51"/>
      <c r="U113" s="51"/>
      <c r="V113" s="48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48"/>
      <c r="AM113" s="51"/>
      <c r="AN113" s="51"/>
      <c r="AO113" s="51"/>
      <c r="AP113" s="51"/>
      <c r="AQ113" s="51"/>
      <c r="AR113" s="51"/>
      <c r="AS113" s="48"/>
      <c r="AT113" s="24"/>
      <c r="AV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</row>
    <row r="114" spans="1:233" ht="15">
      <c r="A114" s="45">
        <v>45096</v>
      </c>
      <c r="B114" s="46"/>
      <c r="C114" s="50" t="s">
        <v>189</v>
      </c>
      <c r="D114" s="48"/>
      <c r="E114" s="48">
        <v>165</v>
      </c>
      <c r="F114" s="51"/>
      <c r="G114" s="51"/>
      <c r="H114" s="51"/>
      <c r="I114" s="51"/>
      <c r="J114" s="48">
        <v>165</v>
      </c>
      <c r="K114" s="48"/>
      <c r="L114" s="51"/>
      <c r="M114" s="51"/>
      <c r="N114" s="48"/>
      <c r="O114" s="51"/>
      <c r="P114" s="51"/>
      <c r="Q114" s="51"/>
      <c r="R114" s="51"/>
      <c r="S114" s="59"/>
      <c r="T114" s="48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48"/>
      <c r="AM114" s="51"/>
      <c r="AN114" s="51"/>
      <c r="AO114" s="51"/>
      <c r="AP114" s="51"/>
      <c r="AQ114" s="51"/>
      <c r="AR114" s="51"/>
      <c r="AS114" s="48"/>
      <c r="AT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</row>
    <row r="115" spans="1:233" ht="15">
      <c r="A115" s="45">
        <v>45098</v>
      </c>
      <c r="B115" s="46"/>
      <c r="C115" s="60" t="s">
        <v>136</v>
      </c>
      <c r="D115" s="48"/>
      <c r="E115" s="48">
        <v>-70.05</v>
      </c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>
        <v>-70.05</v>
      </c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</row>
    <row r="116" spans="1:100" s="24" customFormat="1" ht="15">
      <c r="A116" s="45">
        <v>45098</v>
      </c>
      <c r="B116" s="46"/>
      <c r="C116" s="60" t="s">
        <v>184</v>
      </c>
      <c r="D116" s="48"/>
      <c r="E116" s="48">
        <v>-78.3</v>
      </c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>
        <v>-78.3</v>
      </c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U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1:100" s="24" customFormat="1" ht="15">
      <c r="A117" s="45">
        <v>45100</v>
      </c>
      <c r="B117" s="46"/>
      <c r="C117" s="60" t="s">
        <v>185</v>
      </c>
      <c r="D117" s="48"/>
      <c r="E117" s="48">
        <v>-45.3</v>
      </c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>
        <v>-45.3</v>
      </c>
      <c r="AL117" s="48"/>
      <c r="AM117" s="48"/>
      <c r="AN117" s="48"/>
      <c r="AO117" s="48"/>
      <c r="AP117" s="48"/>
      <c r="AQ117" s="48"/>
      <c r="AR117" s="48"/>
      <c r="AS117" s="48"/>
      <c r="AU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1:233" s="24" customFormat="1" ht="15">
      <c r="A118" s="45">
        <v>45104</v>
      </c>
      <c r="B118" s="56"/>
      <c r="C118" s="50" t="s">
        <v>181</v>
      </c>
      <c r="D118" s="48"/>
      <c r="E118" s="48">
        <v>-458.57</v>
      </c>
      <c r="F118" s="48"/>
      <c r="G118" s="48"/>
      <c r="H118" s="48"/>
      <c r="I118" s="48"/>
      <c r="J118" s="48"/>
      <c r="K118" s="48"/>
      <c r="L118" s="48">
        <v>-458.57</v>
      </c>
      <c r="M118" s="48"/>
      <c r="N118" s="48"/>
      <c r="O118" s="48"/>
      <c r="P118" s="48"/>
      <c r="Q118" s="48"/>
      <c r="R118" s="48"/>
      <c r="S118" s="49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</row>
    <row r="119" spans="1:233" s="24" customFormat="1" ht="15">
      <c r="A119" s="45">
        <v>45105</v>
      </c>
      <c r="B119" s="56"/>
      <c r="C119" s="50" t="s">
        <v>129</v>
      </c>
      <c r="D119" s="48"/>
      <c r="E119" s="48">
        <v>20</v>
      </c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9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>
        <v>20</v>
      </c>
      <c r="AL119" s="48"/>
      <c r="AM119" s="48"/>
      <c r="AN119" s="48"/>
      <c r="AO119" s="48"/>
      <c r="AP119" s="48"/>
      <c r="AQ119" s="48"/>
      <c r="AR119" s="48"/>
      <c r="AS119" s="48"/>
      <c r="AT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</row>
    <row r="120" spans="1:233" s="24" customFormat="1" ht="15">
      <c r="A120" s="45">
        <v>45106</v>
      </c>
      <c r="B120" s="56"/>
      <c r="C120" s="50" t="s">
        <v>190</v>
      </c>
      <c r="D120" s="48"/>
      <c r="E120" s="48">
        <v>300</v>
      </c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9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>
        <v>300</v>
      </c>
      <c r="AL120" s="48"/>
      <c r="AM120" s="48"/>
      <c r="AN120" s="48"/>
      <c r="AO120" s="48"/>
      <c r="AP120" s="48"/>
      <c r="AQ120" s="48"/>
      <c r="AR120" s="48"/>
      <c r="AS120" s="48"/>
      <c r="AT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</row>
    <row r="121" spans="1:233" s="24" customFormat="1" ht="15">
      <c r="A121" s="45">
        <v>45107</v>
      </c>
      <c r="B121" s="56"/>
      <c r="C121" s="50" t="s">
        <v>191</v>
      </c>
      <c r="D121" s="48"/>
      <c r="E121" s="48">
        <v>12</v>
      </c>
      <c r="F121" s="48"/>
      <c r="G121" s="48"/>
      <c r="H121" s="48"/>
      <c r="I121" s="48"/>
      <c r="J121" s="48">
        <v>12</v>
      </c>
      <c r="K121" s="48"/>
      <c r="L121" s="48"/>
      <c r="M121" s="48"/>
      <c r="N121" s="48"/>
      <c r="O121" s="48"/>
      <c r="P121" s="48"/>
      <c r="Q121" s="48"/>
      <c r="R121" s="48"/>
      <c r="S121" s="49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</row>
    <row r="122" spans="1:233" s="24" customFormat="1" ht="15">
      <c r="A122" s="45">
        <v>45098</v>
      </c>
      <c r="B122" s="56"/>
      <c r="C122" s="50" t="s">
        <v>192</v>
      </c>
      <c r="D122" s="48">
        <v>-140</v>
      </c>
      <c r="E122" s="48"/>
      <c r="F122" s="48"/>
      <c r="G122" s="48"/>
      <c r="H122" s="48"/>
      <c r="I122" s="48"/>
      <c r="J122" s="48"/>
      <c r="K122" s="48"/>
      <c r="L122" s="48">
        <v>-140</v>
      </c>
      <c r="M122" s="48"/>
      <c r="N122" s="48"/>
      <c r="O122" s="48"/>
      <c r="P122" s="48"/>
      <c r="Q122" s="48"/>
      <c r="R122" s="48"/>
      <c r="S122" s="49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</row>
    <row r="123" spans="1:233" s="24" customFormat="1" ht="15">
      <c r="A123" s="45">
        <v>45106</v>
      </c>
      <c r="B123" s="56"/>
      <c r="C123" s="50" t="s">
        <v>185</v>
      </c>
      <c r="D123" s="48"/>
      <c r="E123" s="48">
        <v>-63.91</v>
      </c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9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>
        <v>-63.91</v>
      </c>
      <c r="AL123" s="48"/>
      <c r="AM123" s="48"/>
      <c r="AN123" s="48"/>
      <c r="AO123" s="48"/>
      <c r="AP123" s="48"/>
      <c r="AQ123" s="48"/>
      <c r="AR123" s="48"/>
      <c r="AS123" s="48"/>
      <c r="AT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</row>
    <row r="124" spans="1:233" s="24" customFormat="1" ht="15">
      <c r="A124" s="45">
        <v>45106</v>
      </c>
      <c r="B124" s="56"/>
      <c r="C124" s="50" t="s">
        <v>193</v>
      </c>
      <c r="D124" s="48"/>
      <c r="E124" s="48">
        <v>-66.92</v>
      </c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9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>
        <v>-66.92</v>
      </c>
      <c r="AL124" s="48"/>
      <c r="AM124" s="48"/>
      <c r="AN124" s="48"/>
      <c r="AO124" s="48"/>
      <c r="AP124" s="48"/>
      <c r="AQ124" s="48"/>
      <c r="AR124" s="48"/>
      <c r="AS124" s="48"/>
      <c r="AT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</row>
    <row r="125" spans="1:233" s="24" customFormat="1" ht="15">
      <c r="A125" s="45">
        <v>45106</v>
      </c>
      <c r="B125" s="56"/>
      <c r="C125" s="50" t="s">
        <v>194</v>
      </c>
      <c r="D125" s="48"/>
      <c r="E125" s="48">
        <v>-106.97</v>
      </c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9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>
        <v>-106.97</v>
      </c>
      <c r="AL125" s="48"/>
      <c r="AM125" s="48"/>
      <c r="AN125" s="48"/>
      <c r="AO125" s="48"/>
      <c r="AP125" s="48"/>
      <c r="AQ125" s="48"/>
      <c r="AR125" s="48"/>
      <c r="AS125" s="48"/>
      <c r="AT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</row>
    <row r="126" spans="1:233" s="24" customFormat="1" ht="15">
      <c r="A126" s="45">
        <v>45107</v>
      </c>
      <c r="B126" s="56"/>
      <c r="C126" s="50" t="s">
        <v>195</v>
      </c>
      <c r="D126" s="48"/>
      <c r="E126" s="48">
        <v>-35.55</v>
      </c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9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>
        <v>-35.55</v>
      </c>
      <c r="AL126" s="48"/>
      <c r="AM126" s="48"/>
      <c r="AN126" s="48"/>
      <c r="AO126" s="48"/>
      <c r="AP126" s="48"/>
      <c r="AQ126" s="48"/>
      <c r="AR126" s="48"/>
      <c r="AS126" s="48"/>
      <c r="AT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</row>
    <row r="127" spans="1:233" s="24" customFormat="1" ht="15">
      <c r="A127" s="45">
        <v>45107</v>
      </c>
      <c r="B127" s="46"/>
      <c r="C127" s="50" t="s">
        <v>196</v>
      </c>
      <c r="D127" s="48"/>
      <c r="E127" s="48">
        <v>-70.11</v>
      </c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9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>
        <v>-70.11</v>
      </c>
      <c r="AL127" s="48"/>
      <c r="AM127" s="48"/>
      <c r="AN127" s="48"/>
      <c r="AO127" s="48"/>
      <c r="AP127" s="48"/>
      <c r="AQ127" s="48"/>
      <c r="AR127" s="48"/>
      <c r="AS127" s="48"/>
      <c r="AT127" s="1"/>
      <c r="AV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</row>
    <row r="128" spans="1:47" ht="15">
      <c r="A128" s="45">
        <v>45107</v>
      </c>
      <c r="B128" s="46"/>
      <c r="C128" s="50" t="s">
        <v>197</v>
      </c>
      <c r="D128" s="48"/>
      <c r="E128" s="48">
        <v>20</v>
      </c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9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>
        <v>20</v>
      </c>
      <c r="AL128" s="48"/>
      <c r="AM128" s="48"/>
      <c r="AN128" s="48"/>
      <c r="AO128" s="48"/>
      <c r="AP128" s="48"/>
      <c r="AQ128" s="48"/>
      <c r="AR128" s="48"/>
      <c r="AS128" s="48"/>
      <c r="AU128" s="24"/>
    </row>
    <row r="129" spans="1:47" ht="15">
      <c r="A129" s="45"/>
      <c r="B129" s="46"/>
      <c r="C129" s="50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9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U129" s="24"/>
    </row>
    <row r="130" spans="1:47" ht="15">
      <c r="A130" s="45"/>
      <c r="B130" s="46"/>
      <c r="C130" s="50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9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U130" s="24"/>
    </row>
    <row r="131" spans="1:45" ht="15">
      <c r="A131" s="45"/>
      <c r="B131" s="46"/>
      <c r="C131" s="50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9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</row>
    <row r="132" spans="1:45" ht="15">
      <c r="A132" s="45"/>
      <c r="B132" s="46"/>
      <c r="C132" s="50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9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</row>
    <row r="133" spans="1:45" ht="15">
      <c r="A133" s="45"/>
      <c r="B133" s="46"/>
      <c r="C133" s="50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9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</row>
    <row r="134" spans="1:45" ht="15">
      <c r="A134" s="45"/>
      <c r="B134" s="46"/>
      <c r="C134" s="50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9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</row>
    <row r="135" spans="1:45" ht="15">
      <c r="A135" s="45"/>
      <c r="B135" s="46"/>
      <c r="C135" s="50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9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</row>
    <row r="136" spans="1:45" ht="15">
      <c r="A136" s="45"/>
      <c r="B136" s="46"/>
      <c r="C136" s="50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9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</row>
    <row r="137" spans="1:45" ht="15">
      <c r="A137" s="45"/>
      <c r="B137" s="46"/>
      <c r="C137" s="50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9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</row>
    <row r="138" spans="1:45" ht="15">
      <c r="A138" s="45"/>
      <c r="B138" s="46"/>
      <c r="C138" s="50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9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</row>
    <row r="139" spans="1:45" ht="15">
      <c r="A139" s="45"/>
      <c r="B139" s="46"/>
      <c r="C139" s="50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9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</row>
    <row r="140" spans="1:45" ht="15">
      <c r="A140" s="45"/>
      <c r="B140" s="46"/>
      <c r="C140" s="50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9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</row>
    <row r="141" spans="1:45" ht="15">
      <c r="A141" s="45"/>
      <c r="B141" s="46"/>
      <c r="C141" s="50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9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</row>
    <row r="142" spans="1:45" ht="15">
      <c r="A142" s="45"/>
      <c r="B142" s="46"/>
      <c r="C142" s="50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9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</row>
    <row r="143" spans="1:45" ht="15">
      <c r="A143" s="45"/>
      <c r="B143" s="56"/>
      <c r="C143" s="50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9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</row>
    <row r="144" spans="1:45" ht="15">
      <c r="A144" s="46"/>
      <c r="B144" s="46"/>
      <c r="C144" s="52"/>
      <c r="D144" s="48">
        <f aca="true" t="shared" si="6" ref="D144:AQ144">SUM(D97:D143)</f>
        <v>8093.919999999998</v>
      </c>
      <c r="E144" s="48">
        <f t="shared" si="6"/>
        <v>4518.509999999999</v>
      </c>
      <c r="F144" s="48">
        <f t="shared" si="6"/>
        <v>0</v>
      </c>
      <c r="G144" s="48">
        <f t="shared" si="6"/>
        <v>9371.86</v>
      </c>
      <c r="H144" s="48">
        <f t="shared" si="6"/>
        <v>0</v>
      </c>
      <c r="I144" s="48">
        <f t="shared" si="6"/>
        <v>0</v>
      </c>
      <c r="J144" s="48">
        <f t="shared" si="6"/>
        <v>350</v>
      </c>
      <c r="K144" s="48">
        <f t="shared" si="6"/>
        <v>15</v>
      </c>
      <c r="L144" s="48">
        <f t="shared" si="6"/>
        <v>7520.490000000001</v>
      </c>
      <c r="M144" s="48">
        <f t="shared" si="6"/>
        <v>30.96</v>
      </c>
      <c r="N144" s="48">
        <f t="shared" si="6"/>
        <v>0</v>
      </c>
      <c r="O144" s="48">
        <f t="shared" si="6"/>
        <v>0</v>
      </c>
      <c r="P144" s="48">
        <f t="shared" si="6"/>
        <v>0</v>
      </c>
      <c r="Q144" s="48">
        <f t="shared" si="6"/>
        <v>-4762.44</v>
      </c>
      <c r="R144" s="48">
        <f t="shared" si="6"/>
        <v>0</v>
      </c>
      <c r="S144" s="49">
        <f t="shared" si="6"/>
        <v>0</v>
      </c>
      <c r="T144" s="48">
        <f t="shared" si="6"/>
        <v>-338.38</v>
      </c>
      <c r="U144" s="48">
        <f t="shared" si="6"/>
        <v>-119.75999999999999</v>
      </c>
      <c r="V144" s="48">
        <f t="shared" si="6"/>
        <v>0</v>
      </c>
      <c r="W144" s="48">
        <f t="shared" si="6"/>
        <v>-260.24</v>
      </c>
      <c r="X144" s="48">
        <f t="shared" si="6"/>
        <v>0</v>
      </c>
      <c r="Y144" s="48">
        <f t="shared" si="6"/>
        <v>-37.02</v>
      </c>
      <c r="Z144" s="48">
        <f t="shared" si="6"/>
        <v>0</v>
      </c>
      <c r="AA144" s="48">
        <f t="shared" si="6"/>
        <v>-674.98</v>
      </c>
      <c r="AB144" s="48">
        <f t="shared" si="6"/>
        <v>0</v>
      </c>
      <c r="AC144" s="48">
        <f t="shared" si="6"/>
        <v>0</v>
      </c>
      <c r="AD144" s="48">
        <f t="shared" si="6"/>
        <v>0</v>
      </c>
      <c r="AE144" s="48">
        <f t="shared" si="6"/>
        <v>770.78</v>
      </c>
      <c r="AF144" s="48">
        <f t="shared" si="6"/>
        <v>0</v>
      </c>
      <c r="AG144" s="48">
        <f t="shared" si="6"/>
        <v>0</v>
      </c>
      <c r="AH144" s="48">
        <f t="shared" si="6"/>
        <v>0</v>
      </c>
      <c r="AI144" s="48">
        <f t="shared" si="6"/>
        <v>49.5</v>
      </c>
      <c r="AJ144" s="48">
        <f t="shared" si="6"/>
        <v>0</v>
      </c>
      <c r="AK144" s="48">
        <f t="shared" si="6"/>
        <v>-23.75</v>
      </c>
      <c r="AL144" s="48">
        <f t="shared" si="6"/>
        <v>196.2</v>
      </c>
      <c r="AM144" s="48">
        <f t="shared" si="6"/>
        <v>217.51000000000002</v>
      </c>
      <c r="AN144" s="48">
        <f t="shared" si="6"/>
        <v>0</v>
      </c>
      <c r="AO144" s="48">
        <f t="shared" si="6"/>
        <v>306.7</v>
      </c>
      <c r="AP144" s="48">
        <f t="shared" si="6"/>
        <v>0</v>
      </c>
      <c r="AQ144" s="48">
        <f t="shared" si="6"/>
        <v>0</v>
      </c>
      <c r="AR144" s="48">
        <f>SUM(D144:E144)</f>
        <v>12612.429999999997</v>
      </c>
      <c r="AS144" s="48">
        <f>SUM(G144:AQ144)</f>
        <v>12612.430000000006</v>
      </c>
    </row>
    <row r="145" spans="1:72" ht="15">
      <c r="A145" s="45"/>
      <c r="B145" s="46"/>
      <c r="C145" s="6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9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</row>
    <row r="146" spans="1:127" ht="15">
      <c r="A146" s="45">
        <v>45111</v>
      </c>
      <c r="B146" s="46"/>
      <c r="C146" s="61" t="s">
        <v>198</v>
      </c>
      <c r="D146" s="48"/>
      <c r="E146" s="48">
        <v>853.34</v>
      </c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9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>
        <v>853.34</v>
      </c>
      <c r="AL146" s="48"/>
      <c r="AM146" s="48"/>
      <c r="AN146" s="48"/>
      <c r="AO146" s="48"/>
      <c r="AP146" s="48"/>
      <c r="AQ146" s="48"/>
      <c r="AR146" s="48"/>
      <c r="AS146" s="48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</row>
    <row r="147" spans="1:127" ht="15">
      <c r="A147" s="45">
        <v>45111</v>
      </c>
      <c r="B147" s="46"/>
      <c r="C147" s="61" t="s">
        <v>175</v>
      </c>
      <c r="D147" s="48"/>
      <c r="E147" s="48">
        <v>40</v>
      </c>
      <c r="F147" s="48"/>
      <c r="G147" s="48"/>
      <c r="H147" s="48"/>
      <c r="I147" s="48"/>
      <c r="J147" s="48">
        <v>40</v>
      </c>
      <c r="K147" s="48"/>
      <c r="L147" s="48"/>
      <c r="M147" s="48"/>
      <c r="N147" s="48"/>
      <c r="O147" s="48"/>
      <c r="P147" s="48"/>
      <c r="Q147" s="48"/>
      <c r="R147" s="48"/>
      <c r="S147" s="49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</row>
    <row r="148" spans="1:100" ht="15">
      <c r="A148" s="45">
        <v>45113</v>
      </c>
      <c r="B148" s="46"/>
      <c r="C148" s="61" t="s">
        <v>199</v>
      </c>
      <c r="D148" s="48"/>
      <c r="E148" s="48">
        <v>-169.2</v>
      </c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>
        <v>-169.2</v>
      </c>
      <c r="S148" s="49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</row>
    <row r="149" spans="1:45" ht="15">
      <c r="A149" s="45">
        <v>45117</v>
      </c>
      <c r="B149" s="46"/>
      <c r="C149" s="61" t="s">
        <v>200</v>
      </c>
      <c r="D149" s="48"/>
      <c r="E149" s="48">
        <v>4576.83</v>
      </c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9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>
        <v>4576.83</v>
      </c>
      <c r="AL149" s="48"/>
      <c r="AM149" s="48"/>
      <c r="AN149" s="48"/>
      <c r="AO149" s="48"/>
      <c r="AP149" s="48"/>
      <c r="AQ149" s="48"/>
      <c r="AR149" s="48"/>
      <c r="AS149" s="48"/>
    </row>
    <row r="150" spans="1:45" ht="15">
      <c r="A150" s="45">
        <v>45117</v>
      </c>
      <c r="B150" s="46"/>
      <c r="C150" s="61" t="s">
        <v>201</v>
      </c>
      <c r="D150" s="48"/>
      <c r="E150" s="48">
        <v>-125</v>
      </c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9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>
        <v>-125</v>
      </c>
      <c r="AL150" s="48"/>
      <c r="AM150" s="48"/>
      <c r="AN150" s="48"/>
      <c r="AO150" s="48"/>
      <c r="AP150" s="48"/>
      <c r="AQ150" s="48"/>
      <c r="AR150" s="48"/>
      <c r="AS150" s="48"/>
    </row>
    <row r="151" spans="1:45" ht="15">
      <c r="A151" s="45">
        <v>45117</v>
      </c>
      <c r="B151" s="46"/>
      <c r="C151" s="61" t="s">
        <v>202</v>
      </c>
      <c r="D151" s="48"/>
      <c r="E151" s="48">
        <v>-40</v>
      </c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9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>
        <v>-40</v>
      </c>
      <c r="AL151" s="48"/>
      <c r="AM151" s="48"/>
      <c r="AN151" s="48"/>
      <c r="AO151" s="48"/>
      <c r="AP151" s="48"/>
      <c r="AQ151" s="48"/>
      <c r="AR151" s="48"/>
      <c r="AS151" s="48"/>
    </row>
    <row r="152" spans="1:45" ht="15">
      <c r="A152" s="45">
        <v>45117</v>
      </c>
      <c r="B152" s="46"/>
      <c r="C152" s="61" t="s">
        <v>203</v>
      </c>
      <c r="D152" s="48"/>
      <c r="E152" s="48">
        <v>-235.94</v>
      </c>
      <c r="F152" s="48"/>
      <c r="G152" s="48"/>
      <c r="H152" s="48"/>
      <c r="I152" s="48"/>
      <c r="J152" s="48"/>
      <c r="K152" s="48"/>
      <c r="L152" s="48">
        <v>-163.94</v>
      </c>
      <c r="M152" s="48"/>
      <c r="N152" s="48"/>
      <c r="O152" s="48"/>
      <c r="P152" s="48"/>
      <c r="Q152" s="48"/>
      <c r="R152" s="48">
        <v>-72</v>
      </c>
      <c r="S152" s="49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</row>
    <row r="153" spans="1:45" ht="15">
      <c r="A153" s="45">
        <v>45117</v>
      </c>
      <c r="B153" s="46"/>
      <c r="C153" s="61" t="s">
        <v>204</v>
      </c>
      <c r="D153" s="48">
        <v>38.5</v>
      </c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9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>
        <v>38.5</v>
      </c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</row>
    <row r="154" spans="1:45" ht="15">
      <c r="A154" s="45">
        <v>45118</v>
      </c>
      <c r="B154" s="46"/>
      <c r="C154" s="61" t="s">
        <v>191</v>
      </c>
      <c r="D154" s="48"/>
      <c r="E154" s="48">
        <v>12</v>
      </c>
      <c r="F154" s="48"/>
      <c r="G154" s="48"/>
      <c r="H154" s="48"/>
      <c r="I154" s="48"/>
      <c r="J154" s="48">
        <v>12</v>
      </c>
      <c r="K154" s="48"/>
      <c r="L154" s="48"/>
      <c r="M154" s="48"/>
      <c r="N154" s="48"/>
      <c r="O154" s="48"/>
      <c r="P154" s="48"/>
      <c r="Q154" s="48"/>
      <c r="R154" s="48"/>
      <c r="S154" s="49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</row>
    <row r="155" spans="1:45" ht="15">
      <c r="A155" s="45"/>
      <c r="B155" s="46"/>
      <c r="C155" s="6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9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</row>
    <row r="156" spans="1:233" ht="15">
      <c r="A156" s="45">
        <v>45128</v>
      </c>
      <c r="B156" s="46"/>
      <c r="C156" s="61" t="s">
        <v>136</v>
      </c>
      <c r="D156" s="48"/>
      <c r="E156" s="48">
        <v>-66.04</v>
      </c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9"/>
      <c r="T156" s="48">
        <v>-66.04</v>
      </c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</row>
    <row r="157" spans="1:238" ht="15">
      <c r="A157" s="45">
        <v>45117</v>
      </c>
      <c r="B157" s="46"/>
      <c r="C157" s="61" t="s">
        <v>205</v>
      </c>
      <c r="D157" s="48"/>
      <c r="E157" s="48">
        <v>-180</v>
      </c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9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>
        <v>-180</v>
      </c>
      <c r="AL157" s="48"/>
      <c r="AM157" s="48"/>
      <c r="AN157" s="48"/>
      <c r="AO157" s="48"/>
      <c r="AP157" s="48"/>
      <c r="AQ157" s="48"/>
      <c r="AR157" s="48"/>
      <c r="AS157" s="48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</row>
    <row r="158" spans="1:238" ht="15">
      <c r="A158" s="45">
        <v>45125</v>
      </c>
      <c r="B158" s="46"/>
      <c r="C158" s="61" t="s">
        <v>206</v>
      </c>
      <c r="D158" s="48"/>
      <c r="E158" s="48">
        <v>84.6</v>
      </c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>
        <v>84.6</v>
      </c>
      <c r="S158" s="49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</row>
    <row r="159" spans="1:158" ht="15">
      <c r="A159" s="45">
        <v>45125</v>
      </c>
      <c r="B159" s="46"/>
      <c r="C159" s="61" t="s">
        <v>207</v>
      </c>
      <c r="D159" s="48"/>
      <c r="E159" s="48">
        <v>-45.95</v>
      </c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>
        <v>-45.95</v>
      </c>
      <c r="S159" s="49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</row>
    <row r="160" spans="1:158" ht="15">
      <c r="A160" s="45">
        <v>45125</v>
      </c>
      <c r="B160" s="46"/>
      <c r="C160" s="50" t="s">
        <v>208</v>
      </c>
      <c r="D160" s="48">
        <v>-3639.32</v>
      </c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>
        <v>-3639.32</v>
      </c>
      <c r="R160" s="48"/>
      <c r="S160" s="49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</row>
    <row r="161" spans="1:61" ht="15">
      <c r="A161" s="45">
        <v>45125</v>
      </c>
      <c r="B161" s="46"/>
      <c r="C161" s="61" t="s">
        <v>209</v>
      </c>
      <c r="D161" s="48">
        <v>-3600</v>
      </c>
      <c r="E161" s="48"/>
      <c r="F161" s="48"/>
      <c r="G161" s="48"/>
      <c r="H161" s="48"/>
      <c r="I161" s="48"/>
      <c r="J161" s="48"/>
      <c r="K161" s="48"/>
      <c r="L161" s="48">
        <v>-3600</v>
      </c>
      <c r="M161" s="48"/>
      <c r="N161" s="48"/>
      <c r="O161" s="48"/>
      <c r="P161" s="48"/>
      <c r="Q161" s="48"/>
      <c r="R161" s="48"/>
      <c r="S161" s="49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X161" s="16"/>
      <c r="AY161" s="16"/>
      <c r="AZ161" s="16"/>
      <c r="BA161" s="16"/>
      <c r="BB161" s="16"/>
      <c r="BC161" s="16"/>
      <c r="BI161" s="16"/>
    </row>
    <row r="162" spans="1:61" ht="15">
      <c r="A162" s="45">
        <v>45126</v>
      </c>
      <c r="B162" s="46"/>
      <c r="C162" s="61" t="s">
        <v>210</v>
      </c>
      <c r="D162" s="48"/>
      <c r="E162" s="48">
        <v>-1.59</v>
      </c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>
        <v>-1.59</v>
      </c>
      <c r="S162" s="49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</row>
    <row r="163" spans="1:61" ht="15">
      <c r="A163" s="45">
        <v>45128</v>
      </c>
      <c r="B163" s="46"/>
      <c r="C163" s="50" t="s">
        <v>211</v>
      </c>
      <c r="D163" s="48"/>
      <c r="E163" s="48">
        <v>-17.98</v>
      </c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>
        <v>-17.98</v>
      </c>
      <c r="S163" s="49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</row>
    <row r="164" spans="1:61" ht="15">
      <c r="A164" s="45">
        <v>45131</v>
      </c>
      <c r="B164" s="46"/>
      <c r="C164" s="50" t="s">
        <v>129</v>
      </c>
      <c r="D164" s="48"/>
      <c r="E164" s="48">
        <v>56.81</v>
      </c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9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>
        <v>56.81</v>
      </c>
      <c r="AP164" s="48"/>
      <c r="AQ164" s="48"/>
      <c r="AR164" s="48"/>
      <c r="AS164" s="48"/>
      <c r="AT164" s="16"/>
      <c r="AU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</row>
    <row r="165" spans="1:61" ht="15">
      <c r="A165" s="45">
        <v>45131</v>
      </c>
      <c r="B165" s="46">
        <v>100734</v>
      </c>
      <c r="C165" s="50" t="s">
        <v>212</v>
      </c>
      <c r="D165" s="48"/>
      <c r="E165" s="48">
        <v>-200</v>
      </c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9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>
        <v>-200</v>
      </c>
      <c r="AL165" s="48"/>
      <c r="AM165" s="48"/>
      <c r="AN165" s="48"/>
      <c r="AO165" s="48"/>
      <c r="AP165" s="48"/>
      <c r="AQ165" s="48"/>
      <c r="AR165" s="48"/>
      <c r="AS165" s="48"/>
      <c r="AT165" s="16"/>
      <c r="AU165" s="16"/>
      <c r="BB165" s="16"/>
      <c r="BC165" s="16"/>
      <c r="BD165" s="16"/>
      <c r="BE165" s="16"/>
      <c r="BF165" s="16"/>
      <c r="BG165" s="16"/>
      <c r="BH165" s="16"/>
      <c r="BI165" s="16"/>
    </row>
    <row r="166" spans="1:233" s="16" customFormat="1" ht="15">
      <c r="A166" s="45"/>
      <c r="B166" s="46"/>
      <c r="C166" s="50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9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</row>
    <row r="167" spans="1:254" s="19" customFormat="1" ht="15">
      <c r="A167" s="45"/>
      <c r="B167" s="46"/>
      <c r="C167" s="50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9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</row>
    <row r="168" spans="1:232" s="16" customFormat="1" ht="15">
      <c r="A168" s="45"/>
      <c r="B168" s="46"/>
      <c r="C168" s="50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9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</row>
    <row r="169" spans="1:127" ht="15">
      <c r="A169" s="45"/>
      <c r="B169" s="46"/>
      <c r="C169" s="50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9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BW169" s="1">
        <v>-804</v>
      </c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</row>
    <row r="170" spans="1:45" ht="15">
      <c r="A170" s="45"/>
      <c r="B170" s="46"/>
      <c r="C170" s="50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9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</row>
    <row r="171" spans="1:49" ht="15">
      <c r="A171" s="45"/>
      <c r="B171" s="46"/>
      <c r="C171" s="50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9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V171" s="16"/>
      <c r="AW171" s="16"/>
    </row>
    <row r="172" spans="1:49" ht="15">
      <c r="A172" s="45"/>
      <c r="B172" s="46"/>
      <c r="C172" s="50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9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V172" s="16"/>
      <c r="AW172" s="16"/>
    </row>
    <row r="173" spans="1:53" ht="15">
      <c r="A173" s="45"/>
      <c r="B173" s="46"/>
      <c r="C173" s="50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9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V173" s="16"/>
      <c r="AW173" s="16"/>
      <c r="AX173" s="16"/>
      <c r="AY173" s="16"/>
      <c r="AZ173" s="16"/>
      <c r="BA173" s="16"/>
    </row>
    <row r="174" spans="1:83" ht="15">
      <c r="A174" s="45"/>
      <c r="B174" s="46"/>
      <c r="C174" s="50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9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</row>
    <row r="175" spans="1:83" ht="15">
      <c r="A175" s="45"/>
      <c r="B175" s="46"/>
      <c r="C175" s="50"/>
      <c r="D175" s="48">
        <f aca="true" t="shared" si="7" ref="D175:AQ175">SUM(D144:D174)</f>
        <v>893.0999999999985</v>
      </c>
      <c r="E175" s="48">
        <f t="shared" si="7"/>
        <v>9060.389999999998</v>
      </c>
      <c r="F175" s="48">
        <f t="shared" si="7"/>
        <v>0</v>
      </c>
      <c r="G175" s="48">
        <f t="shared" si="7"/>
        <v>9371.86</v>
      </c>
      <c r="H175" s="48">
        <f t="shared" si="7"/>
        <v>0</v>
      </c>
      <c r="I175" s="48">
        <f t="shared" si="7"/>
        <v>0</v>
      </c>
      <c r="J175" s="48">
        <f t="shared" si="7"/>
        <v>402</v>
      </c>
      <c r="K175" s="48">
        <f t="shared" si="7"/>
        <v>15</v>
      </c>
      <c r="L175" s="48">
        <f t="shared" si="7"/>
        <v>3756.550000000001</v>
      </c>
      <c r="M175" s="48">
        <f t="shared" si="7"/>
        <v>30.96</v>
      </c>
      <c r="N175" s="48">
        <f t="shared" si="7"/>
        <v>0</v>
      </c>
      <c r="O175" s="48">
        <f t="shared" si="7"/>
        <v>0</v>
      </c>
      <c r="P175" s="48">
        <f t="shared" si="7"/>
        <v>0</v>
      </c>
      <c r="Q175" s="48">
        <f t="shared" si="7"/>
        <v>-8401.76</v>
      </c>
      <c r="R175" s="48">
        <f t="shared" si="7"/>
        <v>-222.12</v>
      </c>
      <c r="S175" s="49">
        <f t="shared" si="7"/>
        <v>0</v>
      </c>
      <c r="T175" s="48">
        <f t="shared" si="7"/>
        <v>-404.42</v>
      </c>
      <c r="U175" s="48">
        <f t="shared" si="7"/>
        <v>-119.75999999999999</v>
      </c>
      <c r="V175" s="48">
        <f t="shared" si="7"/>
        <v>0</v>
      </c>
      <c r="W175" s="48">
        <f t="shared" si="7"/>
        <v>-260.24</v>
      </c>
      <c r="X175" s="48">
        <f t="shared" si="7"/>
        <v>0</v>
      </c>
      <c r="Y175" s="48">
        <f t="shared" si="7"/>
        <v>-37.02</v>
      </c>
      <c r="Z175" s="48">
        <f t="shared" si="7"/>
        <v>0</v>
      </c>
      <c r="AA175" s="48">
        <f t="shared" si="7"/>
        <v>-674.98</v>
      </c>
      <c r="AB175" s="48">
        <f t="shared" si="7"/>
        <v>0</v>
      </c>
      <c r="AC175" s="48">
        <f t="shared" si="7"/>
        <v>0</v>
      </c>
      <c r="AD175" s="48">
        <f t="shared" si="7"/>
        <v>0</v>
      </c>
      <c r="AE175" s="48">
        <f t="shared" si="7"/>
        <v>770.78</v>
      </c>
      <c r="AF175" s="48">
        <f t="shared" si="7"/>
        <v>0</v>
      </c>
      <c r="AG175" s="48">
        <f t="shared" si="7"/>
        <v>0</v>
      </c>
      <c r="AH175" s="48">
        <f t="shared" si="7"/>
        <v>0</v>
      </c>
      <c r="AI175" s="48">
        <f t="shared" si="7"/>
        <v>88</v>
      </c>
      <c r="AJ175" s="48">
        <f t="shared" si="7"/>
        <v>0</v>
      </c>
      <c r="AK175" s="48">
        <f t="shared" si="7"/>
        <v>4861.42</v>
      </c>
      <c r="AL175" s="48">
        <f t="shared" si="7"/>
        <v>196.2</v>
      </c>
      <c r="AM175" s="48">
        <f t="shared" si="7"/>
        <v>217.51000000000002</v>
      </c>
      <c r="AN175" s="48">
        <f t="shared" si="7"/>
        <v>0</v>
      </c>
      <c r="AO175" s="48">
        <f t="shared" si="7"/>
        <v>363.51</v>
      </c>
      <c r="AP175" s="48">
        <f t="shared" si="7"/>
        <v>0</v>
      </c>
      <c r="AQ175" s="48">
        <f t="shared" si="7"/>
        <v>0</v>
      </c>
      <c r="AR175" s="48">
        <f>SUM(D175:E175)</f>
        <v>9953.489999999996</v>
      </c>
      <c r="AS175" s="48">
        <f>SUM(G175:AQ175)</f>
        <v>9953.490000000002</v>
      </c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</row>
    <row r="176" spans="1:83" ht="15">
      <c r="A176" s="45">
        <v>45139</v>
      </c>
      <c r="B176" s="46"/>
      <c r="C176" s="50" t="s">
        <v>213</v>
      </c>
      <c r="D176" s="48"/>
      <c r="E176" s="48">
        <v>-54</v>
      </c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9"/>
      <c r="T176" s="48"/>
      <c r="U176" s="48"/>
      <c r="V176" s="48"/>
      <c r="W176" s="48"/>
      <c r="X176" s="48"/>
      <c r="Y176" s="48"/>
      <c r="Z176" s="48"/>
      <c r="AA176" s="48">
        <v>-54</v>
      </c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</row>
    <row r="177" spans="1:83" ht="15">
      <c r="A177" s="45">
        <v>45139</v>
      </c>
      <c r="B177" s="46"/>
      <c r="C177" s="50" t="s">
        <v>214</v>
      </c>
      <c r="D177" s="48"/>
      <c r="E177" s="48">
        <v>-24.21</v>
      </c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9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>
        <v>-24.21</v>
      </c>
      <c r="AL177" s="48"/>
      <c r="AM177" s="48"/>
      <c r="AN177" s="48"/>
      <c r="AO177" s="48"/>
      <c r="AP177" s="48"/>
      <c r="AQ177" s="48"/>
      <c r="AR177" s="48"/>
      <c r="AS177" s="48"/>
      <c r="AU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</row>
    <row r="178" spans="1:83" ht="15">
      <c r="A178" s="45">
        <v>45139</v>
      </c>
      <c r="B178" s="46"/>
      <c r="C178" s="50" t="s">
        <v>215</v>
      </c>
      <c r="D178" s="48"/>
      <c r="E178" s="48">
        <v>-6.98</v>
      </c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>
        <v>-6.98</v>
      </c>
      <c r="S178" s="49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U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</row>
    <row r="179" spans="1:83" ht="15">
      <c r="A179" s="45">
        <v>45139</v>
      </c>
      <c r="B179" s="46"/>
      <c r="C179" s="50" t="s">
        <v>195</v>
      </c>
      <c r="D179" s="48"/>
      <c r="E179" s="48">
        <v>-16.51</v>
      </c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9"/>
      <c r="T179" s="48"/>
      <c r="U179" s="48"/>
      <c r="V179" s="48"/>
      <c r="W179" s="48"/>
      <c r="X179" s="48"/>
      <c r="Y179" s="48"/>
      <c r="Z179" s="48"/>
      <c r="AA179" s="48">
        <v>-16.51</v>
      </c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25"/>
      <c r="AU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</row>
    <row r="180" spans="1:47" ht="15">
      <c r="A180" s="45">
        <v>45141</v>
      </c>
      <c r="B180" s="46"/>
      <c r="C180" s="50" t="s">
        <v>216</v>
      </c>
      <c r="D180" s="48"/>
      <c r="E180" s="48">
        <v>40</v>
      </c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9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>
        <v>40</v>
      </c>
      <c r="AO180" s="48"/>
      <c r="AP180" s="48"/>
      <c r="AQ180" s="48"/>
      <c r="AR180" s="48"/>
      <c r="AS180" s="48"/>
      <c r="AU180" s="16"/>
    </row>
    <row r="181" spans="1:53" ht="15">
      <c r="A181" s="45">
        <v>45143</v>
      </c>
      <c r="B181" s="46"/>
      <c r="C181" s="50" t="s">
        <v>217</v>
      </c>
      <c r="D181" s="48"/>
      <c r="E181" s="48">
        <v>-2700</v>
      </c>
      <c r="F181" s="48"/>
      <c r="G181" s="48"/>
      <c r="H181" s="48"/>
      <c r="I181" s="48"/>
      <c r="J181" s="48"/>
      <c r="K181" s="62"/>
      <c r="L181" s="48"/>
      <c r="M181" s="48"/>
      <c r="N181" s="48"/>
      <c r="O181" s="48"/>
      <c r="P181" s="48"/>
      <c r="Q181" s="48">
        <v>-2700</v>
      </c>
      <c r="R181" s="48"/>
      <c r="S181" s="49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U181" s="16"/>
      <c r="AX181" s="16"/>
      <c r="AY181" s="16"/>
      <c r="AZ181" s="16"/>
      <c r="BA181" s="16"/>
    </row>
    <row r="182" spans="1:59" ht="15">
      <c r="A182" s="45">
        <v>45147</v>
      </c>
      <c r="B182" s="46"/>
      <c r="C182" s="50" t="s">
        <v>218</v>
      </c>
      <c r="D182" s="48"/>
      <c r="E182" s="48">
        <v>20</v>
      </c>
      <c r="F182" s="63"/>
      <c r="G182" s="63"/>
      <c r="H182" s="51"/>
      <c r="I182" s="63"/>
      <c r="J182" s="48"/>
      <c r="K182" s="62"/>
      <c r="L182" s="48"/>
      <c r="M182" s="48"/>
      <c r="N182" s="48"/>
      <c r="O182" s="48"/>
      <c r="P182" s="48"/>
      <c r="Q182" s="48"/>
      <c r="R182" s="48"/>
      <c r="S182" s="49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>
        <v>20</v>
      </c>
      <c r="AO182" s="48"/>
      <c r="AP182" s="48"/>
      <c r="AQ182" s="48"/>
      <c r="AR182" s="48"/>
      <c r="AS182" s="48"/>
      <c r="AU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</row>
    <row r="183" spans="1:59" ht="15">
      <c r="A183" s="45">
        <v>45147</v>
      </c>
      <c r="B183" s="46"/>
      <c r="C183" s="50" t="s">
        <v>219</v>
      </c>
      <c r="D183" s="48"/>
      <c r="E183" s="48">
        <v>898.51</v>
      </c>
      <c r="F183" s="48"/>
      <c r="G183" s="48"/>
      <c r="H183" s="48"/>
      <c r="I183" s="48"/>
      <c r="J183" s="48"/>
      <c r="K183" s="62"/>
      <c r="L183" s="48"/>
      <c r="M183" s="48"/>
      <c r="N183" s="48"/>
      <c r="O183" s="48"/>
      <c r="P183" s="48"/>
      <c r="Q183" s="48">
        <v>898.51</v>
      </c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</row>
    <row r="184" spans="1:59" ht="15">
      <c r="A184" s="45">
        <v>45147</v>
      </c>
      <c r="B184" s="46"/>
      <c r="C184" s="60" t="s">
        <v>220</v>
      </c>
      <c r="D184" s="48"/>
      <c r="E184" s="48">
        <v>30</v>
      </c>
      <c r="F184" s="48"/>
      <c r="G184" s="48"/>
      <c r="H184" s="48"/>
      <c r="I184" s="48"/>
      <c r="J184" s="48">
        <v>30</v>
      </c>
      <c r="K184" s="64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</row>
    <row r="185" spans="1:59" ht="15">
      <c r="A185" s="45">
        <v>45152</v>
      </c>
      <c r="B185" s="46"/>
      <c r="C185" s="60" t="s">
        <v>129</v>
      </c>
      <c r="D185" s="48"/>
      <c r="E185" s="48">
        <v>159</v>
      </c>
      <c r="F185" s="48"/>
      <c r="G185" s="48"/>
      <c r="H185" s="48"/>
      <c r="I185" s="48"/>
      <c r="J185" s="48"/>
      <c r="K185" s="62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>
        <v>159</v>
      </c>
      <c r="AP185" s="48"/>
      <c r="AQ185" s="48"/>
      <c r="AR185" s="48"/>
      <c r="AS185" s="48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</row>
    <row r="186" spans="1:59" ht="15">
      <c r="A186" s="45">
        <v>45153</v>
      </c>
      <c r="B186" s="46"/>
      <c r="C186" s="60" t="s">
        <v>100</v>
      </c>
      <c r="D186" s="48">
        <v>42.5</v>
      </c>
      <c r="E186" s="48"/>
      <c r="F186" s="48"/>
      <c r="G186" s="48"/>
      <c r="H186" s="48"/>
      <c r="I186" s="48"/>
      <c r="J186" s="48"/>
      <c r="K186" s="62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>
        <v>42.5</v>
      </c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</row>
    <row r="187" spans="1:59" ht="15">
      <c r="A187" s="45">
        <v>45159</v>
      </c>
      <c r="B187" s="46"/>
      <c r="C187" s="60" t="s">
        <v>221</v>
      </c>
      <c r="D187" s="48"/>
      <c r="E187" s="48">
        <v>20</v>
      </c>
      <c r="F187" s="48"/>
      <c r="G187" s="48"/>
      <c r="H187" s="48"/>
      <c r="I187" s="48"/>
      <c r="J187" s="48"/>
      <c r="K187" s="64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>
        <v>20</v>
      </c>
      <c r="AO187" s="48"/>
      <c r="AP187" s="48"/>
      <c r="AQ187" s="48"/>
      <c r="AR187" s="66"/>
      <c r="AS187" s="6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</row>
    <row r="188" spans="1:59" ht="15">
      <c r="A188" s="65">
        <v>45160</v>
      </c>
      <c r="B188" s="66"/>
      <c r="C188" s="66" t="s">
        <v>114</v>
      </c>
      <c r="D188" s="68"/>
      <c r="E188" s="67">
        <v>-76.39</v>
      </c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>
        <v>-76.39</v>
      </c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8"/>
      <c r="AM188" s="68"/>
      <c r="AN188" s="68"/>
      <c r="AO188" s="66"/>
      <c r="AP188" s="66"/>
      <c r="AQ188" s="66"/>
      <c r="AR188" s="48"/>
      <c r="AS188" s="48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</row>
    <row r="189" spans="1:59" ht="15">
      <c r="A189" s="45">
        <v>45163</v>
      </c>
      <c r="B189" s="46"/>
      <c r="C189" s="60" t="s">
        <v>222</v>
      </c>
      <c r="D189" s="48"/>
      <c r="E189" s="64">
        <v>-50</v>
      </c>
      <c r="F189" s="48"/>
      <c r="G189" s="48"/>
      <c r="H189" s="48"/>
      <c r="I189" s="48"/>
      <c r="J189" s="48"/>
      <c r="K189" s="62"/>
      <c r="L189" s="48"/>
      <c r="M189" s="48"/>
      <c r="N189" s="48"/>
      <c r="O189" s="48"/>
      <c r="P189" s="48"/>
      <c r="Q189" s="48"/>
      <c r="R189" s="48">
        <v>-50</v>
      </c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</row>
    <row r="190" spans="1:59" ht="15">
      <c r="A190" s="45"/>
      <c r="B190" s="46"/>
      <c r="C190" s="60"/>
      <c r="D190" s="48"/>
      <c r="E190" s="64"/>
      <c r="F190" s="48"/>
      <c r="G190" s="48"/>
      <c r="H190" s="48"/>
      <c r="I190" s="48"/>
      <c r="J190" s="48"/>
      <c r="K190" s="62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</row>
    <row r="191" spans="1:59" ht="15">
      <c r="A191" s="45"/>
      <c r="B191" s="46"/>
      <c r="C191" s="50"/>
      <c r="D191" s="48"/>
      <c r="E191" s="48"/>
      <c r="F191" s="63"/>
      <c r="G191" s="63"/>
      <c r="H191" s="51"/>
      <c r="I191" s="63"/>
      <c r="J191" s="48"/>
      <c r="K191" s="62"/>
      <c r="L191" s="48"/>
      <c r="M191" s="48"/>
      <c r="N191" s="48"/>
      <c r="O191" s="48"/>
      <c r="P191" s="48"/>
      <c r="Q191" s="48"/>
      <c r="R191" s="48"/>
      <c r="S191" s="49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U191" s="16"/>
      <c r="AX191" s="18"/>
      <c r="AY191" s="18"/>
      <c r="AZ191" s="18"/>
      <c r="BA191" s="16"/>
      <c r="BB191" s="16"/>
      <c r="BC191" s="16"/>
      <c r="BD191" s="16"/>
      <c r="BE191" s="16"/>
      <c r="BF191" s="16"/>
      <c r="BG191" s="16"/>
    </row>
    <row r="192" spans="1:59" ht="15">
      <c r="A192" s="45"/>
      <c r="B192" s="46"/>
      <c r="C192" s="60"/>
      <c r="D192" s="48"/>
      <c r="E192" s="64"/>
      <c r="F192" s="48"/>
      <c r="G192" s="48"/>
      <c r="H192" s="48"/>
      <c r="I192" s="48"/>
      <c r="J192" s="48"/>
      <c r="K192" s="62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15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</row>
    <row r="193" spans="1:59" ht="15">
      <c r="A193" s="45"/>
      <c r="B193" s="46"/>
      <c r="C193" s="60"/>
      <c r="D193" s="48"/>
      <c r="E193" s="64"/>
      <c r="F193" s="48"/>
      <c r="G193" s="48"/>
      <c r="H193" s="48"/>
      <c r="I193" s="48"/>
      <c r="J193" s="48"/>
      <c r="K193" s="62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</row>
    <row r="194" spans="1:59" ht="15">
      <c r="A194" s="65"/>
      <c r="B194" s="66"/>
      <c r="C194" s="66"/>
      <c r="D194" s="68"/>
      <c r="E194" s="67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8"/>
      <c r="AM194" s="68"/>
      <c r="AN194" s="68"/>
      <c r="AO194" s="66"/>
      <c r="AP194" s="66"/>
      <c r="AQ194" s="66"/>
      <c r="AR194" s="66"/>
      <c r="AS194" s="6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</row>
    <row r="195" spans="1:59" ht="15">
      <c r="A195" s="45"/>
      <c r="B195" s="46"/>
      <c r="C195" s="60"/>
      <c r="D195" s="48"/>
      <c r="E195" s="64"/>
      <c r="F195" s="48"/>
      <c r="G195" s="48"/>
      <c r="H195" s="48"/>
      <c r="I195" s="48"/>
      <c r="J195" s="48"/>
      <c r="K195" s="62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</row>
    <row r="196" spans="1:59" ht="15">
      <c r="A196" s="69"/>
      <c r="B196" s="46"/>
      <c r="C196" s="60"/>
      <c r="D196" s="48">
        <f aca="true" t="shared" si="8" ref="D196:AQ196">SUM(D175:D195)</f>
        <v>935.5999999999985</v>
      </c>
      <c r="E196" s="48">
        <f t="shared" si="8"/>
        <v>7299.809999999999</v>
      </c>
      <c r="F196" s="48">
        <f t="shared" si="8"/>
        <v>0</v>
      </c>
      <c r="G196" s="48">
        <f t="shared" si="8"/>
        <v>9371.86</v>
      </c>
      <c r="H196" s="48">
        <f t="shared" si="8"/>
        <v>0</v>
      </c>
      <c r="I196" s="48">
        <f t="shared" si="8"/>
        <v>0</v>
      </c>
      <c r="J196" s="48">
        <f t="shared" si="8"/>
        <v>432</v>
      </c>
      <c r="K196" s="48">
        <f t="shared" si="8"/>
        <v>15</v>
      </c>
      <c r="L196" s="48">
        <f t="shared" si="8"/>
        <v>3756.550000000001</v>
      </c>
      <c r="M196" s="48">
        <f t="shared" si="8"/>
        <v>30.96</v>
      </c>
      <c r="N196" s="48">
        <f t="shared" si="8"/>
        <v>0</v>
      </c>
      <c r="O196" s="48">
        <f t="shared" si="8"/>
        <v>0</v>
      </c>
      <c r="P196" s="48">
        <f t="shared" si="8"/>
        <v>0</v>
      </c>
      <c r="Q196" s="48">
        <f t="shared" si="8"/>
        <v>-10203.25</v>
      </c>
      <c r="R196" s="48">
        <f t="shared" si="8"/>
        <v>-279.1</v>
      </c>
      <c r="S196" s="48">
        <f t="shared" si="8"/>
        <v>0</v>
      </c>
      <c r="T196" s="48">
        <f t="shared" si="8"/>
        <v>-480.81</v>
      </c>
      <c r="U196" s="48">
        <f t="shared" si="8"/>
        <v>-119.75999999999999</v>
      </c>
      <c r="V196" s="48">
        <f t="shared" si="8"/>
        <v>0</v>
      </c>
      <c r="W196" s="48">
        <f t="shared" si="8"/>
        <v>-260.24</v>
      </c>
      <c r="X196" s="48">
        <f t="shared" si="8"/>
        <v>0</v>
      </c>
      <c r="Y196" s="48">
        <f t="shared" si="8"/>
        <v>-37.02</v>
      </c>
      <c r="Z196" s="48">
        <f t="shared" si="8"/>
        <v>0</v>
      </c>
      <c r="AA196" s="48">
        <f t="shared" si="8"/>
        <v>-745.49</v>
      </c>
      <c r="AB196" s="48">
        <f t="shared" si="8"/>
        <v>0</v>
      </c>
      <c r="AC196" s="48">
        <f t="shared" si="8"/>
        <v>0</v>
      </c>
      <c r="AD196" s="48">
        <f t="shared" si="8"/>
        <v>0</v>
      </c>
      <c r="AE196" s="48">
        <f t="shared" si="8"/>
        <v>770.78</v>
      </c>
      <c r="AF196" s="48">
        <f t="shared" si="8"/>
        <v>0</v>
      </c>
      <c r="AG196" s="48">
        <f t="shared" si="8"/>
        <v>0</v>
      </c>
      <c r="AH196" s="48">
        <f t="shared" si="8"/>
        <v>0</v>
      </c>
      <c r="AI196" s="48">
        <f t="shared" si="8"/>
        <v>130.5</v>
      </c>
      <c r="AJ196" s="48">
        <f t="shared" si="8"/>
        <v>0</v>
      </c>
      <c r="AK196" s="48">
        <f t="shared" si="8"/>
        <v>4837.21</v>
      </c>
      <c r="AL196" s="48">
        <f t="shared" si="8"/>
        <v>196.2</v>
      </c>
      <c r="AM196" s="48">
        <f t="shared" si="8"/>
        <v>217.51000000000002</v>
      </c>
      <c r="AN196" s="48">
        <f t="shared" si="8"/>
        <v>80</v>
      </c>
      <c r="AO196" s="48">
        <f t="shared" si="8"/>
        <v>522.51</v>
      </c>
      <c r="AP196" s="48">
        <f t="shared" si="8"/>
        <v>0</v>
      </c>
      <c r="AQ196" s="48">
        <f t="shared" si="8"/>
        <v>0</v>
      </c>
      <c r="AR196" s="48">
        <f>SUM(D196:E196)</f>
        <v>8235.409999999996</v>
      </c>
      <c r="AS196" s="48">
        <f>SUM(G196:AQ196)</f>
        <v>8235.41</v>
      </c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</row>
    <row r="197" spans="1:59" ht="15">
      <c r="A197" s="45">
        <v>45173</v>
      </c>
      <c r="B197" s="46"/>
      <c r="C197" s="60" t="s">
        <v>175</v>
      </c>
      <c r="D197" s="48"/>
      <c r="E197" s="48">
        <v>40</v>
      </c>
      <c r="F197" s="48"/>
      <c r="G197" s="48"/>
      <c r="H197" s="51"/>
      <c r="I197" s="48"/>
      <c r="J197" s="48">
        <v>40</v>
      </c>
      <c r="K197" s="48"/>
      <c r="L197" s="48"/>
      <c r="M197" s="48"/>
      <c r="N197" s="48"/>
      <c r="O197" s="48"/>
      <c r="P197" s="48"/>
      <c r="Q197" s="48"/>
      <c r="R197" s="48"/>
      <c r="S197" s="49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</row>
    <row r="198" spans="1:59" ht="15">
      <c r="A198" s="45">
        <v>45173</v>
      </c>
      <c r="B198" s="46"/>
      <c r="C198" s="51" t="s">
        <v>39</v>
      </c>
      <c r="D198" s="48"/>
      <c r="E198" s="48">
        <v>-62.56</v>
      </c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9"/>
      <c r="T198" s="48"/>
      <c r="U198" s="48"/>
      <c r="V198" s="48"/>
      <c r="W198" s="48">
        <v>-62.56</v>
      </c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</row>
    <row r="199" spans="1:59" ht="15">
      <c r="A199" s="45">
        <v>45173</v>
      </c>
      <c r="B199" s="46"/>
      <c r="C199" s="51" t="s">
        <v>30</v>
      </c>
      <c r="D199" s="48">
        <v>10.56</v>
      </c>
      <c r="E199" s="48"/>
      <c r="F199" s="48"/>
      <c r="G199" s="48"/>
      <c r="H199" s="48"/>
      <c r="I199" s="48"/>
      <c r="J199" s="48"/>
      <c r="K199" s="48"/>
      <c r="L199" s="48"/>
      <c r="M199" s="48">
        <v>10.56</v>
      </c>
      <c r="N199" s="48"/>
      <c r="O199" s="48"/>
      <c r="P199" s="48"/>
      <c r="Q199" s="48"/>
      <c r="R199" s="48"/>
      <c r="S199" s="49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</row>
    <row r="200" spans="1:59" ht="15">
      <c r="A200" s="45">
        <v>45174</v>
      </c>
      <c r="B200" s="46"/>
      <c r="C200" s="51" t="s">
        <v>100</v>
      </c>
      <c r="D200" s="48">
        <v>34</v>
      </c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9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>
        <v>34</v>
      </c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</row>
    <row r="201" spans="1:59" ht="15">
      <c r="A201" s="45"/>
      <c r="B201" s="46"/>
      <c r="C201" s="5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9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16"/>
      <c r="AU201" s="16"/>
      <c r="AV201" s="18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</row>
    <row r="202" spans="1:59" ht="15">
      <c r="A202" s="45">
        <v>45175</v>
      </c>
      <c r="B202" s="46"/>
      <c r="C202" s="60" t="s">
        <v>223</v>
      </c>
      <c r="D202" s="48"/>
      <c r="E202" s="48">
        <v>-315.57</v>
      </c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9"/>
      <c r="T202" s="48"/>
      <c r="U202" s="48"/>
      <c r="V202" s="48"/>
      <c r="W202" s="48"/>
      <c r="X202" s="48"/>
      <c r="Y202" s="48">
        <v>-315.57</v>
      </c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16"/>
      <c r="AU202" s="16"/>
      <c r="AV202" s="16"/>
      <c r="AW202" s="18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</row>
    <row r="203" spans="1:59" ht="15">
      <c r="A203" s="45">
        <v>45175</v>
      </c>
      <c r="B203" s="46"/>
      <c r="C203" s="60" t="s">
        <v>224</v>
      </c>
      <c r="D203" s="48"/>
      <c r="E203" s="48">
        <v>672</v>
      </c>
      <c r="F203" s="48"/>
      <c r="G203" s="48"/>
      <c r="H203" s="48">
        <v>672</v>
      </c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9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</row>
    <row r="204" spans="1:59" ht="15">
      <c r="A204" s="45">
        <v>45180</v>
      </c>
      <c r="B204" s="46"/>
      <c r="C204" s="60" t="s">
        <v>225</v>
      </c>
      <c r="D204" s="48"/>
      <c r="E204" s="48">
        <v>-71.32</v>
      </c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9"/>
      <c r="T204" s="48"/>
      <c r="U204" s="48">
        <v>-71.32</v>
      </c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</row>
    <row r="205" spans="1:59" ht="15">
      <c r="A205" s="45">
        <v>45189</v>
      </c>
      <c r="B205" s="46"/>
      <c r="C205" s="60" t="s">
        <v>228</v>
      </c>
      <c r="D205" s="48"/>
      <c r="E205" s="48">
        <v>20</v>
      </c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9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>
        <v>20</v>
      </c>
      <c r="AO205" s="48"/>
      <c r="AP205" s="48"/>
      <c r="AQ205" s="48"/>
      <c r="AR205" s="48"/>
      <c r="AS205" s="48"/>
      <c r="AT205" s="16"/>
      <c r="AU205" s="18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</row>
    <row r="206" spans="1:59" ht="15">
      <c r="A206" s="45">
        <v>45190</v>
      </c>
      <c r="B206" s="46"/>
      <c r="C206" s="51" t="s">
        <v>229</v>
      </c>
      <c r="D206" s="48"/>
      <c r="E206" s="48">
        <v>20</v>
      </c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9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>
        <v>20</v>
      </c>
      <c r="AO206" s="48"/>
      <c r="AP206" s="48"/>
      <c r="AQ206" s="48"/>
      <c r="AR206" s="48"/>
      <c r="AS206" s="48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</row>
    <row r="207" spans="1:59" ht="15">
      <c r="A207" s="45">
        <v>45190</v>
      </c>
      <c r="B207" s="46"/>
      <c r="C207" s="60" t="s">
        <v>136</v>
      </c>
      <c r="D207" s="48"/>
      <c r="E207" s="48">
        <v>-79.24</v>
      </c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9"/>
      <c r="T207" s="48">
        <v>-79.24</v>
      </c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51"/>
      <c r="AJ207" s="51"/>
      <c r="AK207" s="51"/>
      <c r="AL207" s="48"/>
      <c r="AM207" s="51"/>
      <c r="AN207" s="48"/>
      <c r="AO207" s="51"/>
      <c r="AP207" s="51"/>
      <c r="AQ207" s="51"/>
      <c r="AR207" s="48"/>
      <c r="AS207" s="48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</row>
    <row r="208" spans="1:59" ht="15">
      <c r="A208" s="45">
        <v>45190</v>
      </c>
      <c r="B208" s="46"/>
      <c r="C208" s="60" t="s">
        <v>230</v>
      </c>
      <c r="D208" s="48"/>
      <c r="E208" s="48">
        <v>40</v>
      </c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9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51"/>
      <c r="AJ208" s="51"/>
      <c r="AK208" s="51"/>
      <c r="AL208" s="48"/>
      <c r="AM208" s="51"/>
      <c r="AN208" s="48">
        <v>40</v>
      </c>
      <c r="AO208" s="51"/>
      <c r="AP208" s="51"/>
      <c r="AQ208" s="51"/>
      <c r="AR208" s="48"/>
      <c r="AS208" s="48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</row>
    <row r="209" spans="1:59" ht="15">
      <c r="A209" s="45">
        <v>45195</v>
      </c>
      <c r="B209" s="46"/>
      <c r="C209" s="60" t="s">
        <v>160</v>
      </c>
      <c r="D209" s="48"/>
      <c r="E209" s="48">
        <v>40</v>
      </c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9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51"/>
      <c r="AJ209" s="51"/>
      <c r="AK209" s="51"/>
      <c r="AL209" s="48"/>
      <c r="AM209" s="51"/>
      <c r="AN209" s="48">
        <v>40</v>
      </c>
      <c r="AO209" s="51"/>
      <c r="AP209" s="51"/>
      <c r="AQ209" s="51"/>
      <c r="AR209" s="48"/>
      <c r="AS209" s="48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</row>
    <row r="210" spans="1:59" ht="15">
      <c r="A210" s="45">
        <v>45195</v>
      </c>
      <c r="B210" s="46"/>
      <c r="C210" s="60" t="s">
        <v>106</v>
      </c>
      <c r="D210" s="48"/>
      <c r="E210" s="48">
        <v>25</v>
      </c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9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51"/>
      <c r="AJ210" s="51"/>
      <c r="AK210" s="51"/>
      <c r="AL210" s="48">
        <v>25</v>
      </c>
      <c r="AM210" s="51"/>
      <c r="AN210" s="48"/>
      <c r="AO210" s="51"/>
      <c r="AP210" s="51"/>
      <c r="AQ210" s="51"/>
      <c r="AR210" s="48"/>
      <c r="AS210" s="48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</row>
    <row r="211" spans="1:59" ht="15">
      <c r="A211" s="45"/>
      <c r="B211" s="46"/>
      <c r="C211" s="60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9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51"/>
      <c r="AJ211" s="51"/>
      <c r="AK211" s="51"/>
      <c r="AL211" s="48"/>
      <c r="AM211" s="51"/>
      <c r="AN211" s="48"/>
      <c r="AO211" s="51"/>
      <c r="AP211" s="51"/>
      <c r="AQ211" s="51"/>
      <c r="AR211" s="48"/>
      <c r="AS211" s="48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</row>
    <row r="212" spans="1:59" ht="15">
      <c r="A212" s="45"/>
      <c r="B212" s="46"/>
      <c r="C212" s="60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9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51"/>
      <c r="AJ212" s="51"/>
      <c r="AK212" s="51"/>
      <c r="AL212" s="48"/>
      <c r="AM212" s="51"/>
      <c r="AN212" s="48"/>
      <c r="AO212" s="51"/>
      <c r="AP212" s="51"/>
      <c r="AQ212" s="51"/>
      <c r="AR212" s="48"/>
      <c r="AS212" s="48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</row>
    <row r="213" spans="1:59" ht="15">
      <c r="A213" s="45"/>
      <c r="B213" s="46"/>
      <c r="C213" s="60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9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51"/>
      <c r="AJ213" s="51"/>
      <c r="AK213" s="51"/>
      <c r="AL213" s="48"/>
      <c r="AM213" s="51"/>
      <c r="AN213" s="48"/>
      <c r="AO213" s="51"/>
      <c r="AP213" s="51"/>
      <c r="AQ213" s="51"/>
      <c r="AR213" s="48"/>
      <c r="AS213" s="48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</row>
    <row r="214" spans="1:59" ht="15">
      <c r="A214" s="45"/>
      <c r="B214" s="46"/>
      <c r="C214" s="60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9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</row>
    <row r="215" spans="1:59" ht="15">
      <c r="A215" s="45"/>
      <c r="B215" s="46"/>
      <c r="C215" s="60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9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</row>
    <row r="216" spans="1:59" ht="15">
      <c r="A216" s="45"/>
      <c r="B216" s="46"/>
      <c r="C216" s="60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9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</row>
    <row r="217" spans="1:59" ht="15">
      <c r="A217" s="45"/>
      <c r="B217" s="46"/>
      <c r="C217" s="60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9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</row>
    <row r="218" spans="1:59" ht="15">
      <c r="A218" s="45"/>
      <c r="B218" s="46"/>
      <c r="C218" s="60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59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</row>
    <row r="219" spans="1:59" ht="15">
      <c r="A219" s="45"/>
      <c r="B219" s="46"/>
      <c r="C219" s="60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59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</row>
    <row r="220" spans="1:57" ht="15">
      <c r="A220" s="45"/>
      <c r="B220" s="46"/>
      <c r="C220" s="60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9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</row>
    <row r="221" spans="1:57" ht="15">
      <c r="A221" s="51"/>
      <c r="B221" s="46"/>
      <c r="C221" s="51"/>
      <c r="D221" s="48">
        <f aca="true" t="shared" si="9" ref="D221:AQ221">SUM(D196:D220)</f>
        <v>980.1599999999985</v>
      </c>
      <c r="E221" s="48">
        <f t="shared" si="9"/>
        <v>7628.119999999999</v>
      </c>
      <c r="F221" s="48">
        <f t="shared" si="9"/>
        <v>0</v>
      </c>
      <c r="G221" s="48">
        <f t="shared" si="9"/>
        <v>9371.86</v>
      </c>
      <c r="H221" s="48">
        <f t="shared" si="9"/>
        <v>672</v>
      </c>
      <c r="I221" s="48">
        <f t="shared" si="9"/>
        <v>0</v>
      </c>
      <c r="J221" s="48">
        <f t="shared" si="9"/>
        <v>472</v>
      </c>
      <c r="K221" s="48">
        <f t="shared" si="9"/>
        <v>15</v>
      </c>
      <c r="L221" s="48">
        <f t="shared" si="9"/>
        <v>3756.550000000001</v>
      </c>
      <c r="M221" s="48">
        <f t="shared" si="9"/>
        <v>41.52</v>
      </c>
      <c r="N221" s="48">
        <f t="shared" si="9"/>
        <v>0</v>
      </c>
      <c r="O221" s="48">
        <f t="shared" si="9"/>
        <v>0</v>
      </c>
      <c r="P221" s="48">
        <f t="shared" si="9"/>
        <v>0</v>
      </c>
      <c r="Q221" s="48">
        <f t="shared" si="9"/>
        <v>-10203.25</v>
      </c>
      <c r="R221" s="48">
        <f t="shared" si="9"/>
        <v>-279.1</v>
      </c>
      <c r="S221" s="48">
        <f t="shared" si="9"/>
        <v>0</v>
      </c>
      <c r="T221" s="48">
        <f t="shared" si="9"/>
        <v>-560.05</v>
      </c>
      <c r="U221" s="48">
        <f t="shared" si="9"/>
        <v>-191.07999999999998</v>
      </c>
      <c r="V221" s="48">
        <f t="shared" si="9"/>
        <v>0</v>
      </c>
      <c r="W221" s="48">
        <f t="shared" si="9"/>
        <v>-322.8</v>
      </c>
      <c r="X221" s="48">
        <f t="shared" si="9"/>
        <v>0</v>
      </c>
      <c r="Y221" s="48">
        <f t="shared" si="9"/>
        <v>-352.59</v>
      </c>
      <c r="Z221" s="48">
        <f t="shared" si="9"/>
        <v>0</v>
      </c>
      <c r="AA221" s="48">
        <f t="shared" si="9"/>
        <v>-745.49</v>
      </c>
      <c r="AB221" s="48">
        <f t="shared" si="9"/>
        <v>0</v>
      </c>
      <c r="AC221" s="48">
        <f t="shared" si="9"/>
        <v>0</v>
      </c>
      <c r="AD221" s="48">
        <f t="shared" si="9"/>
        <v>0</v>
      </c>
      <c r="AE221" s="48">
        <f t="shared" si="9"/>
        <v>770.78</v>
      </c>
      <c r="AF221" s="48">
        <f t="shared" si="9"/>
        <v>0</v>
      </c>
      <c r="AG221" s="48">
        <f t="shared" si="9"/>
        <v>0</v>
      </c>
      <c r="AH221" s="48">
        <f t="shared" si="9"/>
        <v>0</v>
      </c>
      <c r="AI221" s="48">
        <f t="shared" si="9"/>
        <v>164.5</v>
      </c>
      <c r="AJ221" s="48">
        <f t="shared" si="9"/>
        <v>0</v>
      </c>
      <c r="AK221" s="48">
        <f t="shared" si="9"/>
        <v>4837.21</v>
      </c>
      <c r="AL221" s="48">
        <f t="shared" si="9"/>
        <v>221.2</v>
      </c>
      <c r="AM221" s="48">
        <f t="shared" si="9"/>
        <v>217.51000000000002</v>
      </c>
      <c r="AN221" s="48">
        <f t="shared" si="9"/>
        <v>200</v>
      </c>
      <c r="AO221" s="48">
        <f t="shared" si="9"/>
        <v>522.51</v>
      </c>
      <c r="AP221" s="48">
        <f t="shared" si="9"/>
        <v>0</v>
      </c>
      <c r="AQ221" s="48">
        <f t="shared" si="9"/>
        <v>0</v>
      </c>
      <c r="AR221" s="48">
        <f>SUM(D221:E221)</f>
        <v>8608.279999999997</v>
      </c>
      <c r="AS221" s="48">
        <f>SUM(G221:AQ221)</f>
        <v>8608.280000000002</v>
      </c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</row>
    <row r="222" spans="1:57" ht="15">
      <c r="A222" s="60">
        <v>45201</v>
      </c>
      <c r="B222" s="46"/>
      <c r="C222" s="51" t="s">
        <v>226</v>
      </c>
      <c r="D222" s="48"/>
      <c r="E222" s="48">
        <v>20</v>
      </c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>
        <v>20</v>
      </c>
      <c r="AO222" s="48"/>
      <c r="AP222" s="48"/>
      <c r="AQ222" s="48"/>
      <c r="AR222" s="48"/>
      <c r="AS222" s="48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</row>
    <row r="223" spans="1:57" ht="15">
      <c r="A223" s="60">
        <v>45202</v>
      </c>
      <c r="B223" s="46"/>
      <c r="C223" s="51" t="s">
        <v>39</v>
      </c>
      <c r="D223" s="48"/>
      <c r="E223" s="48">
        <v>-62.46</v>
      </c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>
        <v>-62.46</v>
      </c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</row>
    <row r="224" spans="1:57" ht="15">
      <c r="A224" s="60">
        <v>45209</v>
      </c>
      <c r="B224" s="46"/>
      <c r="C224" s="51" t="s">
        <v>227</v>
      </c>
      <c r="D224" s="48"/>
      <c r="E224" s="48">
        <v>672</v>
      </c>
      <c r="F224" s="48"/>
      <c r="G224" s="48"/>
      <c r="H224" s="48"/>
      <c r="I224" s="48"/>
      <c r="J224" s="48">
        <v>672</v>
      </c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</row>
    <row r="225" spans="1:57" ht="15">
      <c r="A225" s="60">
        <v>45209</v>
      </c>
      <c r="B225" s="46"/>
      <c r="C225" s="51" t="s">
        <v>204</v>
      </c>
      <c r="D225" s="48">
        <v>34</v>
      </c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>
        <v>34</v>
      </c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</row>
    <row r="226" spans="1:57" ht="15">
      <c r="A226" s="60">
        <v>45215</v>
      </c>
      <c r="B226" s="46"/>
      <c r="C226" s="51" t="s">
        <v>215</v>
      </c>
      <c r="D226" s="48"/>
      <c r="E226" s="48">
        <v>-186.82</v>
      </c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>
        <v>-186.82</v>
      </c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</row>
    <row r="227" spans="1:57" ht="15">
      <c r="A227" s="60">
        <v>45216</v>
      </c>
      <c r="B227" s="46"/>
      <c r="C227" s="51" t="s">
        <v>231</v>
      </c>
      <c r="D227" s="48"/>
      <c r="E227" s="48">
        <v>50</v>
      </c>
      <c r="F227" s="48"/>
      <c r="G227" s="48"/>
      <c r="H227" s="48">
        <v>50</v>
      </c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</row>
    <row r="228" spans="1:57" ht="15">
      <c r="A228" s="60">
        <v>45216</v>
      </c>
      <c r="B228" s="46"/>
      <c r="C228" s="51" t="s">
        <v>232</v>
      </c>
      <c r="D228" s="48"/>
      <c r="E228" s="48">
        <v>244.9</v>
      </c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>
        <v>244.9</v>
      </c>
      <c r="AM228" s="48"/>
      <c r="AN228" s="48"/>
      <c r="AO228" s="48"/>
      <c r="AP228" s="48"/>
      <c r="AQ228" s="48"/>
      <c r="AR228" s="48"/>
      <c r="AS228" s="48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</row>
    <row r="229" spans="1:57" ht="15">
      <c r="A229" s="60">
        <v>45216</v>
      </c>
      <c r="B229" s="46"/>
      <c r="C229" s="51" t="s">
        <v>232</v>
      </c>
      <c r="D229" s="48"/>
      <c r="E229" s="48">
        <v>30</v>
      </c>
      <c r="F229" s="48"/>
      <c r="G229" s="48"/>
      <c r="H229" s="48"/>
      <c r="I229" s="48"/>
      <c r="J229" s="48">
        <v>30</v>
      </c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</row>
    <row r="230" spans="1:57" ht="15">
      <c r="A230" s="60">
        <v>45217</v>
      </c>
      <c r="B230" s="46"/>
      <c r="C230" s="51" t="s">
        <v>233</v>
      </c>
      <c r="D230" s="48"/>
      <c r="E230" s="48">
        <v>20</v>
      </c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>
        <v>20</v>
      </c>
      <c r="AO230" s="48"/>
      <c r="AP230" s="48"/>
      <c r="AQ230" s="48"/>
      <c r="AR230" s="48"/>
      <c r="AS230" s="48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</row>
    <row r="231" spans="1:57" ht="15">
      <c r="A231" s="60">
        <v>45223</v>
      </c>
      <c r="B231" s="46"/>
      <c r="C231" s="51" t="s">
        <v>114</v>
      </c>
      <c r="D231" s="48"/>
      <c r="E231" s="48">
        <v>-77.86</v>
      </c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>
        <v>-77.86</v>
      </c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</row>
    <row r="232" spans="1:57" ht="15">
      <c r="A232" s="60">
        <v>45224</v>
      </c>
      <c r="B232" s="46"/>
      <c r="C232" s="51" t="s">
        <v>234</v>
      </c>
      <c r="D232" s="48"/>
      <c r="E232" s="48">
        <v>-76.93</v>
      </c>
      <c r="F232" s="48"/>
      <c r="G232" s="48"/>
      <c r="H232" s="48"/>
      <c r="I232" s="48"/>
      <c r="J232" s="48"/>
      <c r="K232" s="48"/>
      <c r="L232" s="48">
        <v>-76.93</v>
      </c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</row>
    <row r="233" spans="1:57" ht="15">
      <c r="A233" s="60">
        <v>45224</v>
      </c>
      <c r="B233" s="46"/>
      <c r="C233" s="51" t="s">
        <v>235</v>
      </c>
      <c r="D233" s="48"/>
      <c r="E233" s="48">
        <v>50</v>
      </c>
      <c r="F233" s="48"/>
      <c r="G233" s="48"/>
      <c r="H233" s="48">
        <v>50</v>
      </c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</row>
    <row r="234" spans="1:57" ht="15">
      <c r="A234" s="60">
        <v>45225</v>
      </c>
      <c r="B234" s="46"/>
      <c r="C234" s="51" t="s">
        <v>236</v>
      </c>
      <c r="D234" s="48"/>
      <c r="E234" s="48">
        <v>20</v>
      </c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>
        <v>20</v>
      </c>
      <c r="AO234" s="48"/>
      <c r="AP234" s="48"/>
      <c r="AQ234" s="48"/>
      <c r="AR234" s="48"/>
      <c r="AS234" s="48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</row>
    <row r="235" spans="1:57" ht="15">
      <c r="A235" s="60">
        <v>45226</v>
      </c>
      <c r="B235" s="46"/>
      <c r="C235" s="51" t="s">
        <v>237</v>
      </c>
      <c r="D235" s="48"/>
      <c r="E235" s="48">
        <v>20</v>
      </c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>
        <v>20</v>
      </c>
      <c r="AO235" s="48"/>
      <c r="AP235" s="48"/>
      <c r="AQ235" s="48"/>
      <c r="AR235" s="48"/>
      <c r="AS235" s="48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</row>
    <row r="236" spans="1:57" ht="15">
      <c r="A236" s="60">
        <v>45226</v>
      </c>
      <c r="B236" s="46"/>
      <c r="C236" s="51" t="s">
        <v>234</v>
      </c>
      <c r="D236" s="48"/>
      <c r="E236" s="48">
        <v>-21.6</v>
      </c>
      <c r="F236" s="48"/>
      <c r="G236" s="48"/>
      <c r="H236" s="48"/>
      <c r="I236" s="48"/>
      <c r="J236" s="48"/>
      <c r="K236" s="48"/>
      <c r="L236" s="48">
        <v>-21.6</v>
      </c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</row>
    <row r="237" spans="1:57" ht="15">
      <c r="A237" s="60">
        <v>45229</v>
      </c>
      <c r="B237" s="46"/>
      <c r="C237" s="51" t="s">
        <v>238</v>
      </c>
      <c r="D237" s="48"/>
      <c r="E237" s="48">
        <v>50</v>
      </c>
      <c r="F237" s="48"/>
      <c r="G237" s="48"/>
      <c r="H237" s="48">
        <v>50</v>
      </c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</row>
    <row r="238" spans="1:57" ht="15">
      <c r="A238" s="60"/>
      <c r="B238" s="46"/>
      <c r="C238" s="5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</row>
    <row r="239" spans="1:57" ht="15">
      <c r="A239" s="60"/>
      <c r="B239" s="46"/>
      <c r="C239" s="5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</row>
    <row r="240" spans="1:57" ht="15">
      <c r="A240" s="45"/>
      <c r="B240" s="46"/>
      <c r="C240" s="60"/>
      <c r="D240" s="48">
        <f aca="true" t="shared" si="10" ref="D240:AQ240">SUM(D221:D239)</f>
        <v>1014.1599999999985</v>
      </c>
      <c r="E240" s="48">
        <f t="shared" si="10"/>
        <v>8379.349999999999</v>
      </c>
      <c r="F240" s="48">
        <f t="shared" si="10"/>
        <v>0</v>
      </c>
      <c r="G240" s="48">
        <f t="shared" si="10"/>
        <v>9371.86</v>
      </c>
      <c r="H240" s="48">
        <f t="shared" si="10"/>
        <v>822</v>
      </c>
      <c r="I240" s="48">
        <f t="shared" si="10"/>
        <v>0</v>
      </c>
      <c r="J240" s="48">
        <f t="shared" si="10"/>
        <v>1174</v>
      </c>
      <c r="K240" s="48">
        <f t="shared" si="10"/>
        <v>15</v>
      </c>
      <c r="L240" s="48">
        <f t="shared" si="10"/>
        <v>3658.0200000000013</v>
      </c>
      <c r="M240" s="48">
        <f t="shared" si="10"/>
        <v>41.52</v>
      </c>
      <c r="N240" s="48">
        <f t="shared" si="10"/>
        <v>0</v>
      </c>
      <c r="O240" s="48">
        <f t="shared" si="10"/>
        <v>0</v>
      </c>
      <c r="P240" s="48">
        <f t="shared" si="10"/>
        <v>0</v>
      </c>
      <c r="Q240" s="48">
        <f t="shared" si="10"/>
        <v>-10203.25</v>
      </c>
      <c r="R240" s="48">
        <f t="shared" si="10"/>
        <v>-465.92</v>
      </c>
      <c r="S240" s="49">
        <f t="shared" si="10"/>
        <v>0</v>
      </c>
      <c r="T240" s="48">
        <f t="shared" si="10"/>
        <v>-637.91</v>
      </c>
      <c r="U240" s="48">
        <f t="shared" si="10"/>
        <v>-191.07999999999998</v>
      </c>
      <c r="V240" s="48">
        <f t="shared" si="10"/>
        <v>0</v>
      </c>
      <c r="W240" s="48">
        <f t="shared" si="10"/>
        <v>-385.26</v>
      </c>
      <c r="X240" s="48">
        <f t="shared" si="10"/>
        <v>0</v>
      </c>
      <c r="Y240" s="48">
        <f t="shared" si="10"/>
        <v>-352.59</v>
      </c>
      <c r="Z240" s="48">
        <f t="shared" si="10"/>
        <v>0</v>
      </c>
      <c r="AA240" s="48">
        <f t="shared" si="10"/>
        <v>-745.49</v>
      </c>
      <c r="AB240" s="48">
        <f t="shared" si="10"/>
        <v>0</v>
      </c>
      <c r="AC240" s="48">
        <f t="shared" si="10"/>
        <v>0</v>
      </c>
      <c r="AD240" s="48">
        <f t="shared" si="10"/>
        <v>0</v>
      </c>
      <c r="AE240" s="48">
        <f t="shared" si="10"/>
        <v>770.78</v>
      </c>
      <c r="AF240" s="48">
        <f t="shared" si="10"/>
        <v>0</v>
      </c>
      <c r="AG240" s="48">
        <f t="shared" si="10"/>
        <v>0</v>
      </c>
      <c r="AH240" s="48">
        <f t="shared" si="10"/>
        <v>0</v>
      </c>
      <c r="AI240" s="48">
        <f t="shared" si="10"/>
        <v>198.5</v>
      </c>
      <c r="AJ240" s="48">
        <f t="shared" si="10"/>
        <v>0</v>
      </c>
      <c r="AK240" s="48">
        <f t="shared" si="10"/>
        <v>4837.21</v>
      </c>
      <c r="AL240" s="48">
        <f t="shared" si="10"/>
        <v>466.1</v>
      </c>
      <c r="AM240" s="48">
        <f t="shared" si="10"/>
        <v>217.51000000000002</v>
      </c>
      <c r="AN240" s="48">
        <f t="shared" si="10"/>
        <v>280</v>
      </c>
      <c r="AO240" s="48">
        <f t="shared" si="10"/>
        <v>522.51</v>
      </c>
      <c r="AP240" s="48">
        <f t="shared" si="10"/>
        <v>0</v>
      </c>
      <c r="AQ240" s="48">
        <f t="shared" si="10"/>
        <v>0</v>
      </c>
      <c r="AR240" s="48">
        <f>SUM(D240:E240)</f>
        <v>9393.509999999997</v>
      </c>
      <c r="AS240" s="48">
        <f>SUM(G240:AQ240)</f>
        <v>9393.510000000002</v>
      </c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</row>
    <row r="241" spans="1:57" ht="15">
      <c r="A241" s="45"/>
      <c r="B241" s="46"/>
      <c r="C241" s="60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9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</row>
    <row r="242" spans="1:57" ht="15">
      <c r="A242" s="45">
        <v>45232</v>
      </c>
      <c r="B242" s="46"/>
      <c r="C242" s="60" t="s">
        <v>39</v>
      </c>
      <c r="D242" s="48"/>
      <c r="E242" s="48">
        <v>-62.46</v>
      </c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9"/>
      <c r="T242" s="48"/>
      <c r="U242" s="48"/>
      <c r="V242" s="48"/>
      <c r="W242" s="48">
        <v>-62.46</v>
      </c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</row>
    <row r="243" spans="1:57" ht="15">
      <c r="A243" s="45">
        <v>45233</v>
      </c>
      <c r="B243" s="46"/>
      <c r="C243" s="60" t="s">
        <v>129</v>
      </c>
      <c r="D243" s="48"/>
      <c r="E243" s="48">
        <v>185</v>
      </c>
      <c r="F243" s="48"/>
      <c r="G243" s="48"/>
      <c r="H243" s="48">
        <v>50</v>
      </c>
      <c r="I243" s="48"/>
      <c r="J243" s="48">
        <v>60</v>
      </c>
      <c r="K243" s="48">
        <v>50</v>
      </c>
      <c r="L243" s="48"/>
      <c r="M243" s="48"/>
      <c r="N243" s="48"/>
      <c r="O243" s="48"/>
      <c r="P243" s="48"/>
      <c r="Q243" s="48"/>
      <c r="R243" s="48"/>
      <c r="S243" s="49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>
        <v>25</v>
      </c>
      <c r="AM243" s="48"/>
      <c r="AN243" s="48"/>
      <c r="AO243" s="48"/>
      <c r="AP243" s="48"/>
      <c r="AQ243" s="48"/>
      <c r="AR243" s="48"/>
      <c r="AS243" s="48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</row>
    <row r="244" spans="1:57" ht="15">
      <c r="A244" s="45">
        <v>45236</v>
      </c>
      <c r="B244" s="46"/>
      <c r="C244" s="60" t="s">
        <v>246</v>
      </c>
      <c r="D244" s="48"/>
      <c r="E244" s="48">
        <v>20</v>
      </c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9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>
        <v>20</v>
      </c>
      <c r="AO244" s="48"/>
      <c r="AP244" s="48"/>
      <c r="AQ244" s="48"/>
      <c r="AR244" s="48"/>
      <c r="AS244" s="48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</row>
    <row r="245" spans="1:57" ht="15">
      <c r="A245" s="45">
        <v>45237</v>
      </c>
      <c r="B245" s="46"/>
      <c r="C245" s="60" t="s">
        <v>247</v>
      </c>
      <c r="D245" s="48"/>
      <c r="E245" s="48">
        <v>20</v>
      </c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9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 t="s">
        <v>245</v>
      </c>
      <c r="AL245" s="48"/>
      <c r="AM245" s="48"/>
      <c r="AN245" s="48">
        <v>20</v>
      </c>
      <c r="AO245" s="48"/>
      <c r="AP245" s="48"/>
      <c r="AQ245" s="48"/>
      <c r="AR245" s="48"/>
      <c r="AS245" s="48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</row>
    <row r="246" spans="1:57" ht="15">
      <c r="A246" s="45">
        <v>45238</v>
      </c>
      <c r="B246" s="46"/>
      <c r="C246" s="60" t="s">
        <v>100</v>
      </c>
      <c r="D246" s="48">
        <v>35</v>
      </c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9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>
        <v>35</v>
      </c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</row>
    <row r="247" spans="1:57" ht="15">
      <c r="A247" s="45">
        <v>45238</v>
      </c>
      <c r="B247" s="46"/>
      <c r="C247" s="60" t="s">
        <v>239</v>
      </c>
      <c r="D247" s="48"/>
      <c r="E247" s="48">
        <v>40</v>
      </c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9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>
        <v>40</v>
      </c>
      <c r="AO247" s="48"/>
      <c r="AP247" s="48"/>
      <c r="AQ247" s="48"/>
      <c r="AR247" s="48"/>
      <c r="AS247" s="48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</row>
    <row r="248" spans="1:57" ht="15">
      <c r="A248" s="45">
        <v>45238</v>
      </c>
      <c r="B248" s="46"/>
      <c r="C248" s="60" t="s">
        <v>241</v>
      </c>
      <c r="D248" s="48"/>
      <c r="E248" s="48">
        <v>40</v>
      </c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9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 t="s">
        <v>245</v>
      </c>
      <c r="AL248" s="48"/>
      <c r="AM248" s="48"/>
      <c r="AN248" s="48">
        <v>40</v>
      </c>
      <c r="AO248" s="48"/>
      <c r="AP248" s="48"/>
      <c r="AQ248" s="48"/>
      <c r="AR248" s="48"/>
      <c r="AS248" s="48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</row>
    <row r="249" spans="1:57" ht="15">
      <c r="A249" s="45">
        <v>45239</v>
      </c>
      <c r="B249" s="46"/>
      <c r="C249" s="60" t="s">
        <v>240</v>
      </c>
      <c r="D249" s="48"/>
      <c r="E249" s="48">
        <v>588</v>
      </c>
      <c r="F249" s="48"/>
      <c r="G249" s="48"/>
      <c r="H249" s="48"/>
      <c r="I249" s="48"/>
      <c r="J249" s="48">
        <v>588</v>
      </c>
      <c r="K249" s="48"/>
      <c r="L249" s="48"/>
      <c r="M249" s="48"/>
      <c r="N249" s="48"/>
      <c r="O249" s="48"/>
      <c r="P249" s="48"/>
      <c r="Q249" s="48"/>
      <c r="R249" s="48"/>
      <c r="S249" s="49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</row>
    <row r="250" spans="1:57" ht="15">
      <c r="A250" s="45">
        <v>45240</v>
      </c>
      <c r="B250" s="46"/>
      <c r="C250" s="50" t="s">
        <v>242</v>
      </c>
      <c r="D250" s="48"/>
      <c r="E250" s="48">
        <v>40</v>
      </c>
      <c r="F250" s="48"/>
      <c r="G250" s="48"/>
      <c r="H250" s="48"/>
      <c r="I250" s="48"/>
      <c r="J250" s="48">
        <v>40</v>
      </c>
      <c r="K250" s="48"/>
      <c r="L250" s="48"/>
      <c r="M250" s="48"/>
      <c r="N250" s="48"/>
      <c r="O250" s="48"/>
      <c r="P250" s="48"/>
      <c r="Q250" s="48"/>
      <c r="R250" s="48"/>
      <c r="S250" s="49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</row>
    <row r="251" spans="1:57" ht="15">
      <c r="A251" s="45">
        <v>45243</v>
      </c>
      <c r="B251" s="46"/>
      <c r="C251" s="60" t="s">
        <v>243</v>
      </c>
      <c r="D251" s="48"/>
      <c r="E251" s="48">
        <v>20</v>
      </c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9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>
        <v>20</v>
      </c>
      <c r="AO251" s="48"/>
      <c r="AP251" s="48"/>
      <c r="AQ251" s="48"/>
      <c r="AR251" s="48"/>
      <c r="AS251" s="48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</row>
    <row r="252" spans="1:57" ht="15">
      <c r="A252" s="45">
        <v>45243</v>
      </c>
      <c r="B252" s="46"/>
      <c r="C252" s="60" t="s">
        <v>244</v>
      </c>
      <c r="D252" s="48"/>
      <c r="E252" s="48">
        <v>20</v>
      </c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9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>
        <v>20</v>
      </c>
      <c r="AO252" s="48"/>
      <c r="AP252" s="48"/>
      <c r="AQ252" s="48"/>
      <c r="AR252" s="48"/>
      <c r="AS252" s="48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</row>
    <row r="253" spans="1:57" ht="15">
      <c r="A253" s="45">
        <v>45250</v>
      </c>
      <c r="B253" s="46"/>
      <c r="C253" s="60" t="s">
        <v>176</v>
      </c>
      <c r="D253" s="48"/>
      <c r="E253" s="48">
        <v>40</v>
      </c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9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>
        <v>40</v>
      </c>
      <c r="AO253" s="48"/>
      <c r="AP253" s="48"/>
      <c r="AQ253" s="48"/>
      <c r="AR253" s="48"/>
      <c r="AS253" s="48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</row>
    <row r="254" spans="1:57" ht="15">
      <c r="A254" s="45">
        <v>45250</v>
      </c>
      <c r="B254" s="46"/>
      <c r="C254" s="60" t="s">
        <v>248</v>
      </c>
      <c r="D254" s="48"/>
      <c r="E254" s="48">
        <v>20</v>
      </c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9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>
        <v>20</v>
      </c>
      <c r="AO254" s="48"/>
      <c r="AP254" s="48"/>
      <c r="AQ254" s="48"/>
      <c r="AR254" s="48"/>
      <c r="AS254" s="48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</row>
    <row r="255" spans="1:57" ht="15">
      <c r="A255" s="45">
        <v>45250</v>
      </c>
      <c r="B255" s="46"/>
      <c r="C255" s="60" t="s">
        <v>249</v>
      </c>
      <c r="D255" s="48"/>
      <c r="E255" s="48">
        <v>20</v>
      </c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9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>
        <v>20</v>
      </c>
      <c r="AO255" s="48"/>
      <c r="AP255" s="48"/>
      <c r="AQ255" s="48"/>
      <c r="AR255" s="48"/>
      <c r="AS255" s="48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</row>
    <row r="256" spans="1:57" ht="15">
      <c r="A256" s="45">
        <v>45250</v>
      </c>
      <c r="B256" s="46"/>
      <c r="C256" s="60" t="s">
        <v>250</v>
      </c>
      <c r="D256" s="48"/>
      <c r="E256" s="48">
        <v>20</v>
      </c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9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>
        <v>20</v>
      </c>
      <c r="AO256" s="48"/>
      <c r="AP256" s="48"/>
      <c r="AQ256" s="48"/>
      <c r="AR256" s="48"/>
      <c r="AS256" s="48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</row>
    <row r="257" spans="1:57" ht="15">
      <c r="A257" s="45">
        <v>45251</v>
      </c>
      <c r="B257" s="46"/>
      <c r="C257" s="60" t="s">
        <v>153</v>
      </c>
      <c r="D257" s="48"/>
      <c r="E257" s="48">
        <v>515.97</v>
      </c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>
        <v>515.97</v>
      </c>
      <c r="R257" s="48"/>
      <c r="S257" s="49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</row>
    <row r="258" spans="1:57" ht="15">
      <c r="A258" s="45">
        <v>45251</v>
      </c>
      <c r="B258" s="46"/>
      <c r="C258" s="60" t="s">
        <v>114</v>
      </c>
      <c r="D258" s="48"/>
      <c r="E258" s="48">
        <v>-85.92</v>
      </c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9"/>
      <c r="T258" s="48">
        <v>-85.92</v>
      </c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</row>
    <row r="259" spans="1:57" ht="15">
      <c r="A259" s="45">
        <v>45252</v>
      </c>
      <c r="B259" s="46"/>
      <c r="C259" s="60" t="s">
        <v>251</v>
      </c>
      <c r="D259" s="48"/>
      <c r="E259" s="48">
        <v>50</v>
      </c>
      <c r="F259" s="48"/>
      <c r="G259" s="48"/>
      <c r="H259" s="48"/>
      <c r="I259" s="48"/>
      <c r="J259" s="48"/>
      <c r="K259" s="48">
        <v>50</v>
      </c>
      <c r="L259" s="48"/>
      <c r="M259" s="48"/>
      <c r="N259" s="48"/>
      <c r="O259" s="48"/>
      <c r="P259" s="48"/>
      <c r="Q259" s="48"/>
      <c r="R259" s="48"/>
      <c r="S259" s="49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</row>
    <row r="260" spans="1:57" ht="15">
      <c r="A260" s="45">
        <v>45252</v>
      </c>
      <c r="B260" s="46"/>
      <c r="C260" s="60" t="s">
        <v>252</v>
      </c>
      <c r="D260" s="48"/>
      <c r="E260" s="48">
        <v>40</v>
      </c>
      <c r="F260" s="48"/>
      <c r="G260" s="48"/>
      <c r="H260" s="48"/>
      <c r="I260" s="48"/>
      <c r="J260" s="48"/>
      <c r="K260" s="48">
        <v>40</v>
      </c>
      <c r="L260" s="48"/>
      <c r="M260" s="48"/>
      <c r="N260" s="48"/>
      <c r="O260" s="48"/>
      <c r="P260" s="48"/>
      <c r="Q260" s="48"/>
      <c r="R260" s="48"/>
      <c r="S260" s="49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</row>
    <row r="261" spans="1:57" ht="15">
      <c r="A261" s="45">
        <v>45256</v>
      </c>
      <c r="B261" s="46"/>
      <c r="C261" s="60" t="s">
        <v>254</v>
      </c>
      <c r="D261" s="48"/>
      <c r="E261" s="48">
        <v>-41.26</v>
      </c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9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>
        <v>-41.26</v>
      </c>
      <c r="AR261" s="48"/>
      <c r="AS261" s="48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</row>
    <row r="262" spans="1:57" ht="15">
      <c r="A262" s="45"/>
      <c r="B262" s="46"/>
      <c r="C262" s="60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9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</row>
    <row r="263" spans="1:57" ht="15">
      <c r="A263" s="45"/>
      <c r="B263" s="46"/>
      <c r="C263" s="60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9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</row>
    <row r="264" spans="1:57" ht="15">
      <c r="A264" s="45"/>
      <c r="B264" s="46"/>
      <c r="C264" s="60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9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</row>
    <row r="265" spans="1:57" ht="15">
      <c r="A265" s="45"/>
      <c r="B265" s="46"/>
      <c r="C265" s="60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9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</row>
    <row r="266" spans="1:57" ht="15">
      <c r="A266" s="45"/>
      <c r="B266" s="46"/>
      <c r="C266" s="60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9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</row>
    <row r="267" spans="1:57" ht="15">
      <c r="A267" s="45"/>
      <c r="B267" s="46"/>
      <c r="C267" s="60"/>
      <c r="D267" s="48">
        <f aca="true" t="shared" si="11" ref="D267:AQ267">SUM(D240:D266)</f>
        <v>1049.1599999999985</v>
      </c>
      <c r="E267" s="48">
        <f t="shared" si="11"/>
        <v>9868.679999999998</v>
      </c>
      <c r="F267" s="48">
        <f t="shared" si="11"/>
        <v>0</v>
      </c>
      <c r="G267" s="48">
        <f t="shared" si="11"/>
        <v>9371.86</v>
      </c>
      <c r="H267" s="48">
        <f t="shared" si="11"/>
        <v>872</v>
      </c>
      <c r="I267" s="48">
        <f t="shared" si="11"/>
        <v>0</v>
      </c>
      <c r="J267" s="48">
        <f t="shared" si="11"/>
        <v>1862</v>
      </c>
      <c r="K267" s="48">
        <f t="shared" si="11"/>
        <v>155</v>
      </c>
      <c r="L267" s="48">
        <f t="shared" si="11"/>
        <v>3658.0200000000013</v>
      </c>
      <c r="M267" s="48">
        <f t="shared" si="11"/>
        <v>41.52</v>
      </c>
      <c r="N267" s="48">
        <f t="shared" si="11"/>
        <v>0</v>
      </c>
      <c r="O267" s="48">
        <f t="shared" si="11"/>
        <v>0</v>
      </c>
      <c r="P267" s="48">
        <f t="shared" si="11"/>
        <v>0</v>
      </c>
      <c r="Q267" s="48">
        <f t="shared" si="11"/>
        <v>-9687.28</v>
      </c>
      <c r="R267" s="48">
        <f t="shared" si="11"/>
        <v>-465.92</v>
      </c>
      <c r="S267" s="49">
        <f t="shared" si="11"/>
        <v>0</v>
      </c>
      <c r="T267" s="48">
        <f t="shared" si="11"/>
        <v>-723.8299999999999</v>
      </c>
      <c r="U267" s="48">
        <f t="shared" si="11"/>
        <v>-191.07999999999998</v>
      </c>
      <c r="V267" s="48">
        <f t="shared" si="11"/>
        <v>0</v>
      </c>
      <c r="W267" s="48">
        <f t="shared" si="11"/>
        <v>-447.71999999999997</v>
      </c>
      <c r="X267" s="48">
        <f t="shared" si="11"/>
        <v>0</v>
      </c>
      <c r="Y267" s="48">
        <f t="shared" si="11"/>
        <v>-352.59</v>
      </c>
      <c r="Z267" s="48">
        <f t="shared" si="11"/>
        <v>0</v>
      </c>
      <c r="AA267" s="48">
        <f t="shared" si="11"/>
        <v>-745.49</v>
      </c>
      <c r="AB267" s="48">
        <f t="shared" si="11"/>
        <v>0</v>
      </c>
      <c r="AC267" s="48">
        <f t="shared" si="11"/>
        <v>0</v>
      </c>
      <c r="AD267" s="48">
        <f t="shared" si="11"/>
        <v>0</v>
      </c>
      <c r="AE267" s="48">
        <f t="shared" si="11"/>
        <v>770.78</v>
      </c>
      <c r="AF267" s="48">
        <f t="shared" si="11"/>
        <v>0</v>
      </c>
      <c r="AG267" s="48">
        <f t="shared" si="11"/>
        <v>0</v>
      </c>
      <c r="AH267" s="48">
        <f t="shared" si="11"/>
        <v>0</v>
      </c>
      <c r="AI267" s="48">
        <f t="shared" si="11"/>
        <v>233.5</v>
      </c>
      <c r="AJ267" s="48">
        <f t="shared" si="11"/>
        <v>0</v>
      </c>
      <c r="AK267" s="48">
        <f t="shared" si="11"/>
        <v>4837.21</v>
      </c>
      <c r="AL267" s="48">
        <f t="shared" si="11"/>
        <v>491.1</v>
      </c>
      <c r="AM267" s="48">
        <f t="shared" si="11"/>
        <v>217.51000000000002</v>
      </c>
      <c r="AN267" s="48">
        <f t="shared" si="11"/>
        <v>540</v>
      </c>
      <c r="AO267" s="48">
        <f t="shared" si="11"/>
        <v>522.51</v>
      </c>
      <c r="AP267" s="48">
        <f t="shared" si="11"/>
        <v>0</v>
      </c>
      <c r="AQ267" s="48">
        <f t="shared" si="11"/>
        <v>-41.26</v>
      </c>
      <c r="AR267" s="48">
        <f>SUM(D267:E267)</f>
        <v>10917.839999999997</v>
      </c>
      <c r="AS267" s="48">
        <f>SUM(G267:AQ267)</f>
        <v>10917.84</v>
      </c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</row>
    <row r="268" spans="1:57" ht="15">
      <c r="A268" s="45">
        <v>45264</v>
      </c>
      <c r="B268" s="46"/>
      <c r="C268" s="60" t="s">
        <v>39</v>
      </c>
      <c r="D268" s="48"/>
      <c r="E268" s="48">
        <v>-62.46</v>
      </c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9"/>
      <c r="T268" s="48"/>
      <c r="U268" s="48"/>
      <c r="V268" s="48"/>
      <c r="W268" s="48">
        <v>-62.46</v>
      </c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</row>
    <row r="269" spans="1:57" ht="15">
      <c r="A269" s="45">
        <v>45264</v>
      </c>
      <c r="B269" s="46"/>
      <c r="C269" s="60" t="s">
        <v>169</v>
      </c>
      <c r="D269" s="48">
        <v>3.52</v>
      </c>
      <c r="E269" s="48"/>
      <c r="F269" s="48"/>
      <c r="G269" s="48"/>
      <c r="H269" s="48"/>
      <c r="I269" s="48"/>
      <c r="J269" s="48"/>
      <c r="K269" s="48"/>
      <c r="L269" s="48"/>
      <c r="M269" s="48">
        <v>3.52</v>
      </c>
      <c r="N269" s="48"/>
      <c r="O269" s="48"/>
      <c r="P269" s="48"/>
      <c r="Q269" s="48"/>
      <c r="R269" s="48"/>
      <c r="S269" s="49"/>
      <c r="T269" s="48"/>
      <c r="U269" s="48"/>
      <c r="V269" s="51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</row>
    <row r="270" spans="1:57" ht="15">
      <c r="A270" s="45">
        <v>45264</v>
      </c>
      <c r="B270" s="46"/>
      <c r="C270" s="51" t="s">
        <v>253</v>
      </c>
      <c r="D270" s="48"/>
      <c r="E270" s="48">
        <v>270</v>
      </c>
      <c r="F270" s="48"/>
      <c r="G270" s="48"/>
      <c r="H270" s="48"/>
      <c r="I270" s="48"/>
      <c r="J270" s="48">
        <v>120</v>
      </c>
      <c r="K270" s="48"/>
      <c r="L270" s="48"/>
      <c r="M270" s="48"/>
      <c r="N270" s="48"/>
      <c r="O270" s="48"/>
      <c r="P270" s="48"/>
      <c r="Q270" s="48"/>
      <c r="R270" s="48"/>
      <c r="S270" s="49"/>
      <c r="T270" s="48"/>
      <c r="U270" s="48"/>
      <c r="V270" s="51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>
        <v>150</v>
      </c>
      <c r="AO270" s="48"/>
      <c r="AP270" s="48"/>
      <c r="AQ270" s="48"/>
      <c r="AR270" s="48"/>
      <c r="AS270" s="48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</row>
    <row r="271" spans="1:57" ht="15">
      <c r="A271" s="45">
        <v>45264</v>
      </c>
      <c r="B271" s="46"/>
      <c r="C271" s="60" t="s">
        <v>255</v>
      </c>
      <c r="D271" s="48"/>
      <c r="E271" s="48">
        <v>-50</v>
      </c>
      <c r="F271" s="48"/>
      <c r="G271" s="48"/>
      <c r="H271" s="48">
        <v>-50</v>
      </c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9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</row>
    <row r="272" spans="1:57" ht="15">
      <c r="A272" s="45">
        <v>45264</v>
      </c>
      <c r="B272" s="46"/>
      <c r="C272" s="60" t="s">
        <v>256</v>
      </c>
      <c r="D272" s="48"/>
      <c r="E272" s="48">
        <v>-50</v>
      </c>
      <c r="F272" s="48"/>
      <c r="G272" s="48"/>
      <c r="H272" s="48">
        <v>-50</v>
      </c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9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</row>
    <row r="273" spans="1:57" ht="15">
      <c r="A273" s="45">
        <v>45264</v>
      </c>
      <c r="B273" s="46"/>
      <c r="C273" s="50" t="s">
        <v>257</v>
      </c>
      <c r="D273" s="48"/>
      <c r="E273" s="48">
        <v>-145</v>
      </c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9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>
        <v>-145</v>
      </c>
      <c r="AO273" s="48"/>
      <c r="AP273" s="48"/>
      <c r="AQ273" s="48"/>
      <c r="AR273" s="48"/>
      <c r="AS273" s="48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</row>
    <row r="274" spans="1:57" ht="15">
      <c r="A274" s="45">
        <v>45264</v>
      </c>
      <c r="B274" s="46"/>
      <c r="C274" s="60" t="s">
        <v>258</v>
      </c>
      <c r="D274" s="48"/>
      <c r="E274" s="48">
        <v>-4506</v>
      </c>
      <c r="F274" s="48"/>
      <c r="G274" s="48"/>
      <c r="H274" s="48"/>
      <c r="I274" s="48"/>
      <c r="J274" s="48"/>
      <c r="K274" s="48"/>
      <c r="L274" s="48">
        <v>-3511.89</v>
      </c>
      <c r="M274" s="48"/>
      <c r="N274" s="48"/>
      <c r="O274" s="48"/>
      <c r="P274" s="48"/>
      <c r="Q274" s="48">
        <v>-994.11</v>
      </c>
      <c r="R274" s="48"/>
      <c r="S274" s="49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</row>
    <row r="275" spans="1:57" ht="15">
      <c r="A275" s="45">
        <v>45264</v>
      </c>
      <c r="B275" s="46"/>
      <c r="C275" s="50" t="s">
        <v>259</v>
      </c>
      <c r="D275" s="48"/>
      <c r="E275" s="48">
        <v>672</v>
      </c>
      <c r="F275" s="48"/>
      <c r="G275" s="48"/>
      <c r="H275" s="48"/>
      <c r="I275" s="48"/>
      <c r="J275" s="48">
        <v>672</v>
      </c>
      <c r="K275" s="48"/>
      <c r="L275" s="48"/>
      <c r="M275" s="48"/>
      <c r="N275" s="48"/>
      <c r="O275" s="48"/>
      <c r="P275" s="48"/>
      <c r="Q275" s="48"/>
      <c r="R275" s="48"/>
      <c r="S275" s="49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</row>
    <row r="276" spans="1:57" ht="15">
      <c r="A276" s="45">
        <v>45266</v>
      </c>
      <c r="B276" s="46"/>
      <c r="C276" s="50" t="s">
        <v>260</v>
      </c>
      <c r="D276" s="48"/>
      <c r="E276" s="48">
        <v>190</v>
      </c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9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>
        <v>190</v>
      </c>
      <c r="AR276" s="48"/>
      <c r="AS276" s="48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</row>
    <row r="277" spans="1:57" ht="15">
      <c r="A277" s="45">
        <v>45266</v>
      </c>
      <c r="B277" s="46"/>
      <c r="C277" s="60" t="s">
        <v>260</v>
      </c>
      <c r="D277" s="48"/>
      <c r="E277" s="48">
        <v>246</v>
      </c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9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>
        <v>246</v>
      </c>
      <c r="AR277" s="48"/>
      <c r="AS277" s="48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</row>
    <row r="278" spans="1:57" ht="15">
      <c r="A278" s="45">
        <v>45272</v>
      </c>
      <c r="B278" s="46"/>
      <c r="C278" s="51" t="s">
        <v>37</v>
      </c>
      <c r="D278" s="48"/>
      <c r="E278" s="48">
        <v>-64.33</v>
      </c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9"/>
      <c r="T278" s="48"/>
      <c r="U278" s="48">
        <v>-64.33</v>
      </c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</row>
    <row r="279" spans="1:57" ht="15">
      <c r="A279" s="45">
        <v>45272</v>
      </c>
      <c r="B279" s="46"/>
      <c r="C279" s="51" t="s">
        <v>261</v>
      </c>
      <c r="D279" s="48"/>
      <c r="E279" s="48">
        <v>5000</v>
      </c>
      <c r="F279" s="48"/>
      <c r="G279" s="48"/>
      <c r="H279" s="48"/>
      <c r="I279" s="48"/>
      <c r="J279" s="48"/>
      <c r="K279" s="48"/>
      <c r="L279" s="48">
        <v>5000</v>
      </c>
      <c r="M279" s="48"/>
      <c r="N279" s="48"/>
      <c r="O279" s="48"/>
      <c r="P279" s="48"/>
      <c r="Q279" s="48"/>
      <c r="R279" s="48"/>
      <c r="S279" s="49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</row>
    <row r="280" spans="1:57" ht="15">
      <c r="A280" s="45">
        <v>45272</v>
      </c>
      <c r="B280" s="46"/>
      <c r="C280" s="51" t="s">
        <v>100</v>
      </c>
      <c r="D280" s="48">
        <v>28</v>
      </c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9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>
        <v>28</v>
      </c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</row>
    <row r="281" spans="1:57" ht="15">
      <c r="A281" s="45">
        <v>45278</v>
      </c>
      <c r="B281" s="46"/>
      <c r="C281" s="51" t="s">
        <v>262</v>
      </c>
      <c r="D281" s="48">
        <v>5000</v>
      </c>
      <c r="E281" s="48">
        <v>-5000</v>
      </c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9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</row>
    <row r="282" spans="1:57" ht="15">
      <c r="A282" s="45"/>
      <c r="B282" s="46"/>
      <c r="C282" s="5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9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</row>
    <row r="283" spans="1:57" ht="15">
      <c r="A283" s="45">
        <v>45278</v>
      </c>
      <c r="B283" s="46"/>
      <c r="C283" s="51" t="s">
        <v>263</v>
      </c>
      <c r="D283" s="48"/>
      <c r="E283" s="48">
        <v>-20</v>
      </c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9"/>
      <c r="T283" s="48"/>
      <c r="U283" s="48"/>
      <c r="V283" s="48"/>
      <c r="W283" s="48"/>
      <c r="X283" s="48"/>
      <c r="Y283" s="48"/>
      <c r="Z283" s="48"/>
      <c r="AA283" s="48">
        <v>-20</v>
      </c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</row>
    <row r="284" spans="1:57" ht="15">
      <c r="A284" s="45">
        <v>45278</v>
      </c>
      <c r="B284" s="46"/>
      <c r="C284" s="51" t="s">
        <v>264</v>
      </c>
      <c r="D284" s="48"/>
      <c r="E284" s="48">
        <v>-50</v>
      </c>
      <c r="F284" s="48"/>
      <c r="G284" s="48"/>
      <c r="H284" s="48">
        <v>-50</v>
      </c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9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</row>
    <row r="285" spans="1:57" ht="15">
      <c r="A285" s="45">
        <v>45278</v>
      </c>
      <c r="B285" s="46"/>
      <c r="C285" s="51" t="s">
        <v>265</v>
      </c>
      <c r="D285" s="48"/>
      <c r="E285" s="48">
        <v>242.09</v>
      </c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9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>
        <v>242.09</v>
      </c>
      <c r="AR285" s="48"/>
      <c r="AS285" s="48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</row>
    <row r="286" spans="1:57" ht="15">
      <c r="A286" s="45">
        <v>45278</v>
      </c>
      <c r="B286" s="46"/>
      <c r="C286" s="51" t="s">
        <v>265</v>
      </c>
      <c r="D286" s="48"/>
      <c r="E286" s="48">
        <v>392.63</v>
      </c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9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>
        <v>392.63</v>
      </c>
      <c r="AR286" s="48"/>
      <c r="AS286" s="48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</row>
    <row r="287" spans="1:57" ht="15">
      <c r="A287" s="45">
        <v>45281</v>
      </c>
      <c r="B287" s="46"/>
      <c r="C287" s="51" t="s">
        <v>136</v>
      </c>
      <c r="D287" s="48"/>
      <c r="E287" s="48">
        <v>-95.36</v>
      </c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9"/>
      <c r="T287" s="48">
        <v>-95.36</v>
      </c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</row>
    <row r="288" spans="1:57" ht="15">
      <c r="A288" s="45">
        <v>45282</v>
      </c>
      <c r="B288" s="46"/>
      <c r="C288" s="51" t="s">
        <v>266</v>
      </c>
      <c r="D288" s="48"/>
      <c r="E288" s="48">
        <v>-1177.6</v>
      </c>
      <c r="F288" s="48"/>
      <c r="G288" s="48"/>
      <c r="H288" s="48"/>
      <c r="I288" s="48"/>
      <c r="J288" s="48"/>
      <c r="K288" s="48"/>
      <c r="L288" s="48">
        <v>-1177.6</v>
      </c>
      <c r="M288" s="48"/>
      <c r="N288" s="48"/>
      <c r="O288" s="48"/>
      <c r="P288" s="48"/>
      <c r="Q288" s="48"/>
      <c r="R288" s="48"/>
      <c r="S288" s="49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</row>
    <row r="289" spans="1:57" ht="15">
      <c r="A289" s="45">
        <v>45282</v>
      </c>
      <c r="B289" s="46"/>
      <c r="C289" s="51" t="s">
        <v>267</v>
      </c>
      <c r="D289" s="48"/>
      <c r="E289" s="48">
        <v>1232</v>
      </c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9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>
        <v>1232</v>
      </c>
      <c r="AR289" s="48"/>
      <c r="AS289" s="48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</row>
    <row r="290" spans="1:57" ht="15">
      <c r="A290" s="45">
        <v>45288</v>
      </c>
      <c r="B290" s="46"/>
      <c r="C290" s="51" t="s">
        <v>266</v>
      </c>
      <c r="D290" s="48"/>
      <c r="E290" s="48">
        <v>-1444</v>
      </c>
      <c r="F290" s="48"/>
      <c r="G290" s="48"/>
      <c r="H290" s="48"/>
      <c r="I290" s="48"/>
      <c r="J290" s="48"/>
      <c r="K290" s="48"/>
      <c r="L290" s="48">
        <v>-1000</v>
      </c>
      <c r="M290" s="48"/>
      <c r="N290" s="48"/>
      <c r="O290" s="48"/>
      <c r="P290" s="48"/>
      <c r="Q290" s="48"/>
      <c r="R290" s="48">
        <v>-444</v>
      </c>
      <c r="S290" s="49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</row>
    <row r="291" spans="1:57" ht="15">
      <c r="A291" s="45">
        <v>45288</v>
      </c>
      <c r="B291" s="46"/>
      <c r="C291" s="51" t="s">
        <v>266</v>
      </c>
      <c r="D291" s="48"/>
      <c r="E291" s="48">
        <v>-1500</v>
      </c>
      <c r="F291" s="48"/>
      <c r="G291" s="48"/>
      <c r="H291" s="48"/>
      <c r="I291" s="48"/>
      <c r="J291" s="48"/>
      <c r="K291" s="48"/>
      <c r="L291" s="48">
        <v>-1500</v>
      </c>
      <c r="M291" s="48"/>
      <c r="N291" s="48"/>
      <c r="O291" s="48"/>
      <c r="P291" s="48"/>
      <c r="Q291" s="48"/>
      <c r="R291" s="48"/>
      <c r="S291" s="49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</row>
    <row r="292" spans="1:57" ht="15">
      <c r="A292" s="45">
        <v>45288</v>
      </c>
      <c r="B292" s="46"/>
      <c r="C292" s="51" t="s">
        <v>266</v>
      </c>
      <c r="D292" s="48">
        <v>-1500</v>
      </c>
      <c r="E292" s="48"/>
      <c r="F292" s="48"/>
      <c r="G292" s="48"/>
      <c r="H292" s="48"/>
      <c r="I292" s="48"/>
      <c r="J292" s="48"/>
      <c r="K292" s="48"/>
      <c r="L292" s="48">
        <v>-1500</v>
      </c>
      <c r="M292" s="48"/>
      <c r="N292" s="48"/>
      <c r="O292" s="48"/>
      <c r="P292" s="48"/>
      <c r="Q292" s="48"/>
      <c r="R292" s="48"/>
      <c r="S292" s="49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</row>
    <row r="293" spans="1:57" ht="15">
      <c r="A293" s="45">
        <v>45288</v>
      </c>
      <c r="B293" s="46"/>
      <c r="C293" s="51" t="s">
        <v>266</v>
      </c>
      <c r="D293" s="48">
        <v>-1444</v>
      </c>
      <c r="E293" s="48"/>
      <c r="F293" s="48"/>
      <c r="G293" s="48"/>
      <c r="H293" s="48"/>
      <c r="I293" s="48"/>
      <c r="J293" s="48"/>
      <c r="K293" s="48"/>
      <c r="L293" s="48">
        <v>-1000</v>
      </c>
      <c r="M293" s="48"/>
      <c r="N293" s="48"/>
      <c r="O293" s="48"/>
      <c r="P293" s="48"/>
      <c r="Q293" s="48"/>
      <c r="R293" s="48">
        <v>-444</v>
      </c>
      <c r="S293" s="49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</row>
    <row r="294" spans="1:57" ht="15">
      <c r="A294" s="45">
        <v>45288</v>
      </c>
      <c r="B294" s="46"/>
      <c r="C294" s="51" t="s">
        <v>268</v>
      </c>
      <c r="D294" s="48">
        <v>-2944</v>
      </c>
      <c r="E294" s="48">
        <v>2944</v>
      </c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9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</row>
    <row r="295" spans="1:57" ht="15">
      <c r="A295" s="45">
        <v>45289</v>
      </c>
      <c r="B295" s="46"/>
      <c r="C295" s="60" t="s">
        <v>269</v>
      </c>
      <c r="D295" s="48"/>
      <c r="E295" s="48">
        <v>-574.8</v>
      </c>
      <c r="F295" s="48"/>
      <c r="G295" s="48"/>
      <c r="H295" s="48"/>
      <c r="I295" s="48"/>
      <c r="J295" s="48"/>
      <c r="K295" s="48"/>
      <c r="L295" s="48">
        <v>-574.8</v>
      </c>
      <c r="M295" s="48"/>
      <c r="N295" s="48"/>
      <c r="O295" s="48"/>
      <c r="P295" s="48"/>
      <c r="Q295" s="48"/>
      <c r="R295" s="48"/>
      <c r="S295" s="49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</row>
    <row r="296" spans="1:57" ht="15">
      <c r="A296" s="45"/>
      <c r="B296" s="46"/>
      <c r="C296" s="60"/>
      <c r="D296" s="48">
        <f aca="true" t="shared" si="12" ref="D296:AQ296">SUM(D267:D295)</f>
        <v>192.67999999999847</v>
      </c>
      <c r="E296" s="48">
        <f t="shared" si="12"/>
        <v>6317.849999999999</v>
      </c>
      <c r="F296" s="48">
        <f t="shared" si="12"/>
        <v>0</v>
      </c>
      <c r="G296" s="48">
        <f t="shared" si="12"/>
        <v>9371.86</v>
      </c>
      <c r="H296" s="48">
        <f t="shared" si="12"/>
        <v>722</v>
      </c>
      <c r="I296" s="48">
        <f t="shared" si="12"/>
        <v>0</v>
      </c>
      <c r="J296" s="48">
        <f t="shared" si="12"/>
        <v>2654</v>
      </c>
      <c r="K296" s="48">
        <f t="shared" si="12"/>
        <v>155</v>
      </c>
      <c r="L296" s="48">
        <f t="shared" si="12"/>
        <v>-1606.2699999999988</v>
      </c>
      <c r="M296" s="48">
        <f t="shared" si="12"/>
        <v>45.040000000000006</v>
      </c>
      <c r="N296" s="48">
        <f t="shared" si="12"/>
        <v>0</v>
      </c>
      <c r="O296" s="48">
        <f t="shared" si="12"/>
        <v>0</v>
      </c>
      <c r="P296" s="48">
        <f t="shared" si="12"/>
        <v>0</v>
      </c>
      <c r="Q296" s="48">
        <f t="shared" si="12"/>
        <v>-10681.390000000001</v>
      </c>
      <c r="R296" s="48">
        <f t="shared" si="12"/>
        <v>-1353.92</v>
      </c>
      <c r="S296" s="48">
        <f t="shared" si="12"/>
        <v>0</v>
      </c>
      <c r="T296" s="48">
        <f t="shared" si="12"/>
        <v>-819.1899999999999</v>
      </c>
      <c r="U296" s="48">
        <f t="shared" si="12"/>
        <v>-255.40999999999997</v>
      </c>
      <c r="V296" s="48">
        <f t="shared" si="12"/>
        <v>0</v>
      </c>
      <c r="W296" s="48">
        <f t="shared" si="12"/>
        <v>-510.17999999999995</v>
      </c>
      <c r="X296" s="48">
        <f t="shared" si="12"/>
        <v>0</v>
      </c>
      <c r="Y296" s="48">
        <f t="shared" si="12"/>
        <v>-352.59</v>
      </c>
      <c r="Z296" s="48">
        <f t="shared" si="12"/>
        <v>0</v>
      </c>
      <c r="AA296" s="48">
        <f t="shared" si="12"/>
        <v>-765.49</v>
      </c>
      <c r="AB296" s="48">
        <f t="shared" si="12"/>
        <v>0</v>
      </c>
      <c r="AC296" s="48">
        <f t="shared" si="12"/>
        <v>0</v>
      </c>
      <c r="AD296" s="48">
        <f t="shared" si="12"/>
        <v>0</v>
      </c>
      <c r="AE296" s="48">
        <f t="shared" si="12"/>
        <v>770.78</v>
      </c>
      <c r="AF296" s="48">
        <f t="shared" si="12"/>
        <v>0</v>
      </c>
      <c r="AG296" s="48">
        <f t="shared" si="12"/>
        <v>0</v>
      </c>
      <c r="AH296" s="48">
        <f t="shared" si="12"/>
        <v>0</v>
      </c>
      <c r="AI296" s="48">
        <f t="shared" si="12"/>
        <v>261.5</v>
      </c>
      <c r="AJ296" s="48">
        <f t="shared" si="12"/>
        <v>0</v>
      </c>
      <c r="AK296" s="48">
        <f t="shared" si="12"/>
        <v>4837.21</v>
      </c>
      <c r="AL296" s="48">
        <f t="shared" si="12"/>
        <v>491.1</v>
      </c>
      <c r="AM296" s="48">
        <f t="shared" si="12"/>
        <v>217.51000000000002</v>
      </c>
      <c r="AN296" s="48">
        <f t="shared" si="12"/>
        <v>545</v>
      </c>
      <c r="AO296" s="48">
        <f t="shared" si="12"/>
        <v>522.51</v>
      </c>
      <c r="AP296" s="48">
        <f t="shared" si="12"/>
        <v>0</v>
      </c>
      <c r="AQ296" s="48">
        <f t="shared" si="12"/>
        <v>2261.46</v>
      </c>
      <c r="AR296" s="48">
        <f>SUM(D296:E296)</f>
        <v>6510.529999999998</v>
      </c>
      <c r="AS296" s="48">
        <f>SUM(G296:AQ296)</f>
        <v>6510.530000000002</v>
      </c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</row>
    <row r="297" spans="1:57" ht="15">
      <c r="A297" s="45"/>
      <c r="B297" s="46"/>
      <c r="C297" s="60"/>
      <c r="D297" s="73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</row>
    <row r="298" spans="1:57" ht="15">
      <c r="A298" s="45">
        <v>45294</v>
      </c>
      <c r="B298" s="46"/>
      <c r="C298" s="60" t="s">
        <v>39</v>
      </c>
      <c r="D298" s="73"/>
      <c r="E298" s="48">
        <v>-62.46</v>
      </c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>
        <v>-62.46</v>
      </c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</row>
    <row r="299" spans="1:57" ht="15">
      <c r="A299" s="45">
        <v>45295</v>
      </c>
      <c r="B299" s="46"/>
      <c r="C299" s="60" t="s">
        <v>100</v>
      </c>
      <c r="D299" s="73">
        <v>28</v>
      </c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>
        <v>28</v>
      </c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</row>
    <row r="300" spans="1:57" ht="15">
      <c r="A300" s="45">
        <v>45295</v>
      </c>
      <c r="B300" s="46"/>
      <c r="C300" s="60" t="s">
        <v>270</v>
      </c>
      <c r="D300" s="73"/>
      <c r="E300" s="48">
        <v>-190</v>
      </c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>
        <v>-190</v>
      </c>
      <c r="AR300" s="48"/>
      <c r="AS300" s="48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</row>
    <row r="301" spans="1:57" ht="15">
      <c r="A301" s="60">
        <v>45295</v>
      </c>
      <c r="B301" s="46"/>
      <c r="C301" s="60" t="s">
        <v>271</v>
      </c>
      <c r="D301" s="73"/>
      <c r="E301" s="54">
        <v>-242.09</v>
      </c>
      <c r="F301" s="51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9"/>
      <c r="T301" s="48"/>
      <c r="U301" s="48"/>
      <c r="V301" s="48"/>
      <c r="W301" s="48"/>
      <c r="X301" s="48"/>
      <c r="Y301" s="48"/>
      <c r="Z301" s="48"/>
      <c r="AA301" s="48"/>
      <c r="AB301" s="51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>
        <v>-242.09</v>
      </c>
      <c r="AR301" s="48"/>
      <c r="AS301" s="48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</row>
    <row r="302" spans="1:57" ht="15">
      <c r="A302" s="60">
        <v>45295</v>
      </c>
      <c r="B302" s="46"/>
      <c r="C302" s="60" t="s">
        <v>272</v>
      </c>
      <c r="D302" s="73"/>
      <c r="E302" s="54">
        <v>-392.63</v>
      </c>
      <c r="F302" s="51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9"/>
      <c r="T302" s="48"/>
      <c r="U302" s="48"/>
      <c r="V302" s="48"/>
      <c r="W302" s="48"/>
      <c r="X302" s="48"/>
      <c r="Y302" s="48"/>
      <c r="Z302" s="48"/>
      <c r="AA302" s="48"/>
      <c r="AB302" s="51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>
        <v>-392.63</v>
      </c>
      <c r="AR302" s="48"/>
      <c r="AS302" s="48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</row>
    <row r="303" spans="1:57" ht="15">
      <c r="A303" s="60">
        <v>45295</v>
      </c>
      <c r="B303" s="46"/>
      <c r="C303" s="60" t="s">
        <v>273</v>
      </c>
      <c r="D303" s="73"/>
      <c r="E303" s="54">
        <v>-202.16</v>
      </c>
      <c r="F303" s="51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9"/>
      <c r="T303" s="48"/>
      <c r="U303" s="48"/>
      <c r="V303" s="48"/>
      <c r="W303" s="48"/>
      <c r="X303" s="48"/>
      <c r="Y303" s="48"/>
      <c r="Z303" s="48"/>
      <c r="AA303" s="48"/>
      <c r="AB303" s="51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>
        <v>-202.16</v>
      </c>
      <c r="AO303" s="48"/>
      <c r="AP303" s="48"/>
      <c r="AQ303" s="48"/>
      <c r="AR303" s="48"/>
      <c r="AS303" s="48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</row>
    <row r="304" spans="1:57" ht="15">
      <c r="A304" s="60">
        <v>45299</v>
      </c>
      <c r="B304" s="46"/>
      <c r="C304" s="60" t="s">
        <v>274</v>
      </c>
      <c r="D304" s="73"/>
      <c r="E304" s="54">
        <v>546</v>
      </c>
      <c r="F304" s="51"/>
      <c r="G304" s="48"/>
      <c r="H304" s="48"/>
      <c r="I304" s="48"/>
      <c r="J304" s="48">
        <v>546</v>
      </c>
      <c r="K304" s="48"/>
      <c r="L304" s="48"/>
      <c r="M304" s="48"/>
      <c r="N304" s="48"/>
      <c r="O304" s="48"/>
      <c r="P304" s="48"/>
      <c r="Q304" s="48"/>
      <c r="R304" s="48"/>
      <c r="S304" s="49"/>
      <c r="T304" s="48"/>
      <c r="U304" s="48"/>
      <c r="V304" s="48"/>
      <c r="W304" s="48"/>
      <c r="X304" s="48"/>
      <c r="Y304" s="48"/>
      <c r="Z304" s="48"/>
      <c r="AA304" s="48"/>
      <c r="AB304" s="51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</row>
    <row r="305" spans="1:57" ht="15">
      <c r="A305" s="60">
        <v>45299</v>
      </c>
      <c r="B305" s="46"/>
      <c r="C305" s="60" t="s">
        <v>234</v>
      </c>
      <c r="D305" s="73"/>
      <c r="E305" s="54">
        <v>-5.17</v>
      </c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>
        <v>-5.17</v>
      </c>
      <c r="S305" s="49"/>
      <c r="T305" s="48"/>
      <c r="U305" s="48"/>
      <c r="V305" s="48"/>
      <c r="W305" s="48"/>
      <c r="X305" s="48"/>
      <c r="Y305" s="48"/>
      <c r="Z305" s="48"/>
      <c r="AA305" s="48"/>
      <c r="AB305" s="51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</row>
    <row r="306" spans="1:57" ht="15">
      <c r="A306" s="60">
        <v>45300</v>
      </c>
      <c r="B306" s="46"/>
      <c r="C306" s="60" t="s">
        <v>275</v>
      </c>
      <c r="D306" s="73"/>
      <c r="E306" s="54">
        <v>30</v>
      </c>
      <c r="F306" s="48"/>
      <c r="G306" s="48"/>
      <c r="H306" s="48"/>
      <c r="I306" s="48"/>
      <c r="J306" s="48">
        <v>30</v>
      </c>
      <c r="K306" s="48"/>
      <c r="L306" s="48"/>
      <c r="M306" s="48"/>
      <c r="N306" s="48"/>
      <c r="O306" s="48"/>
      <c r="P306" s="48"/>
      <c r="Q306" s="48"/>
      <c r="R306" s="48"/>
      <c r="S306" s="49"/>
      <c r="T306" s="48"/>
      <c r="U306" s="48"/>
      <c r="V306" s="48"/>
      <c r="W306" s="48"/>
      <c r="X306" s="48"/>
      <c r="Y306" s="48"/>
      <c r="Z306" s="48"/>
      <c r="AA306" s="48"/>
      <c r="AB306" s="51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</row>
    <row r="307" spans="1:57" ht="15">
      <c r="A307" s="60">
        <v>45300</v>
      </c>
      <c r="B307" s="46"/>
      <c r="C307" s="60" t="s">
        <v>263</v>
      </c>
      <c r="D307" s="73"/>
      <c r="E307" s="54">
        <v>-20</v>
      </c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9"/>
      <c r="T307" s="48"/>
      <c r="U307" s="48"/>
      <c r="V307" s="48"/>
      <c r="W307" s="48"/>
      <c r="X307" s="48"/>
      <c r="Y307" s="48"/>
      <c r="Z307" s="48"/>
      <c r="AA307" s="48">
        <v>-20</v>
      </c>
      <c r="AB307" s="51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</row>
    <row r="308" spans="1:57" ht="15">
      <c r="A308" s="60">
        <v>45301</v>
      </c>
      <c r="B308" s="46"/>
      <c r="C308" s="60" t="s">
        <v>276</v>
      </c>
      <c r="D308" s="73"/>
      <c r="E308" s="54">
        <v>20</v>
      </c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9"/>
      <c r="T308" s="48"/>
      <c r="U308" s="48"/>
      <c r="V308" s="48"/>
      <c r="W308" s="48"/>
      <c r="X308" s="48"/>
      <c r="Y308" s="48"/>
      <c r="Z308" s="48"/>
      <c r="AA308" s="48"/>
      <c r="AB308" s="51"/>
      <c r="AC308" s="48"/>
      <c r="AD308" s="48"/>
      <c r="AE308" s="48"/>
      <c r="AF308" s="48"/>
      <c r="AG308" s="48"/>
      <c r="AH308" s="48"/>
      <c r="AI308" s="48"/>
      <c r="AJ308" s="48"/>
      <c r="AK308" s="48">
        <v>20</v>
      </c>
      <c r="AL308" s="48"/>
      <c r="AM308" s="48"/>
      <c r="AN308" s="48"/>
      <c r="AO308" s="48"/>
      <c r="AP308" s="48"/>
      <c r="AQ308" s="48"/>
      <c r="AR308" s="48"/>
      <c r="AS308" s="48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</row>
    <row r="309" spans="1:57" ht="15">
      <c r="A309" s="60">
        <v>45302</v>
      </c>
      <c r="B309" s="46"/>
      <c r="C309" s="60" t="s">
        <v>277</v>
      </c>
      <c r="D309" s="73"/>
      <c r="E309" s="54">
        <v>20</v>
      </c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9"/>
      <c r="T309" s="48"/>
      <c r="U309" s="48"/>
      <c r="V309" s="48"/>
      <c r="W309" s="48"/>
      <c r="X309" s="48"/>
      <c r="Y309" s="48"/>
      <c r="Z309" s="48"/>
      <c r="AA309" s="48"/>
      <c r="AB309" s="51"/>
      <c r="AC309" s="48"/>
      <c r="AD309" s="48"/>
      <c r="AE309" s="48"/>
      <c r="AF309" s="48"/>
      <c r="AG309" s="48"/>
      <c r="AH309" s="48"/>
      <c r="AI309" s="48"/>
      <c r="AJ309" s="48"/>
      <c r="AK309" s="48">
        <v>20</v>
      </c>
      <c r="AL309" s="48"/>
      <c r="AM309" s="48"/>
      <c r="AN309" s="48"/>
      <c r="AO309" s="48"/>
      <c r="AP309" s="48"/>
      <c r="AQ309" s="48"/>
      <c r="AR309" s="48"/>
      <c r="AS309" s="48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</row>
    <row r="310" spans="1:57" ht="15">
      <c r="A310" s="60">
        <v>45306</v>
      </c>
      <c r="B310" s="46"/>
      <c r="C310" s="60" t="s">
        <v>278</v>
      </c>
      <c r="D310" s="73"/>
      <c r="E310" s="48">
        <v>90</v>
      </c>
      <c r="F310" s="48"/>
      <c r="G310" s="51"/>
      <c r="H310" s="48">
        <v>50</v>
      </c>
      <c r="I310" s="51"/>
      <c r="J310" s="48"/>
      <c r="K310" s="48">
        <v>40</v>
      </c>
      <c r="L310" s="48"/>
      <c r="M310" s="51"/>
      <c r="N310" s="51"/>
      <c r="O310" s="51"/>
      <c r="P310" s="51"/>
      <c r="Q310" s="51"/>
      <c r="R310" s="51"/>
      <c r="S310" s="59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</row>
    <row r="311" spans="1:57" ht="15">
      <c r="A311" s="60">
        <v>45308</v>
      </c>
      <c r="B311" s="46"/>
      <c r="C311" s="51" t="s">
        <v>114</v>
      </c>
      <c r="D311" s="73"/>
      <c r="E311" s="54">
        <v>-551.87</v>
      </c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9"/>
      <c r="T311" s="48">
        <v>-551.87</v>
      </c>
      <c r="U311" s="48"/>
      <c r="V311" s="48"/>
      <c r="W311" s="48"/>
      <c r="X311" s="48"/>
      <c r="Y311" s="48"/>
      <c r="Z311" s="48"/>
      <c r="AA311" s="48"/>
      <c r="AB311" s="51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</row>
    <row r="312" spans="1:57" ht="15">
      <c r="A312" s="60">
        <v>45313</v>
      </c>
      <c r="B312" s="46"/>
      <c r="C312" s="60" t="s">
        <v>234</v>
      </c>
      <c r="D312" s="73"/>
      <c r="E312" s="54">
        <v>-5.62</v>
      </c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>
        <v>-5.62</v>
      </c>
      <c r="S312" s="49"/>
      <c r="T312" s="48"/>
      <c r="U312" s="48"/>
      <c r="V312" s="48"/>
      <c r="W312" s="48"/>
      <c r="X312" s="48"/>
      <c r="Y312" s="48"/>
      <c r="Z312" s="48"/>
      <c r="AA312" s="48"/>
      <c r="AB312" s="51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</row>
    <row r="313" spans="1:57" ht="15">
      <c r="A313" s="60">
        <v>45314</v>
      </c>
      <c r="B313" s="46"/>
      <c r="C313" s="60" t="s">
        <v>279</v>
      </c>
      <c r="D313" s="73"/>
      <c r="E313" s="54">
        <v>70</v>
      </c>
      <c r="F313" s="48"/>
      <c r="G313" s="48"/>
      <c r="H313" s="48">
        <v>50</v>
      </c>
      <c r="I313" s="48"/>
      <c r="J313" s="48"/>
      <c r="K313" s="48">
        <v>20</v>
      </c>
      <c r="L313" s="48"/>
      <c r="M313" s="48"/>
      <c r="N313" s="48"/>
      <c r="O313" s="48"/>
      <c r="P313" s="48"/>
      <c r="Q313" s="48"/>
      <c r="R313" s="48"/>
      <c r="S313" s="49"/>
      <c r="T313" s="48"/>
      <c r="U313" s="48"/>
      <c r="V313" s="48"/>
      <c r="W313" s="48"/>
      <c r="X313" s="48"/>
      <c r="Y313" s="48"/>
      <c r="Z313" s="48"/>
      <c r="AA313" s="48"/>
      <c r="AB313" s="51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</row>
    <row r="314" spans="1:57" ht="15">
      <c r="A314" s="60">
        <v>45314</v>
      </c>
      <c r="B314" s="46"/>
      <c r="C314" s="60" t="s">
        <v>280</v>
      </c>
      <c r="D314" s="73"/>
      <c r="E314" s="54">
        <v>-246</v>
      </c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9"/>
      <c r="T314" s="48"/>
      <c r="U314" s="48"/>
      <c r="V314" s="48"/>
      <c r="W314" s="48"/>
      <c r="X314" s="48"/>
      <c r="Y314" s="48"/>
      <c r="Z314" s="48"/>
      <c r="AA314" s="48"/>
      <c r="AB314" s="51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>
        <v>-246</v>
      </c>
      <c r="AR314" s="48"/>
      <c r="AS314" s="48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</row>
    <row r="315" spans="1:57" ht="15">
      <c r="A315" s="60">
        <v>45314</v>
      </c>
      <c r="B315" s="46"/>
      <c r="C315" s="60" t="s">
        <v>281</v>
      </c>
      <c r="D315" s="73"/>
      <c r="E315" s="54">
        <v>50</v>
      </c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9"/>
      <c r="T315" s="48"/>
      <c r="U315" s="48"/>
      <c r="V315" s="48"/>
      <c r="W315" s="48"/>
      <c r="X315" s="48"/>
      <c r="Y315" s="48"/>
      <c r="Z315" s="48"/>
      <c r="AA315" s="48"/>
      <c r="AB315" s="51"/>
      <c r="AC315" s="48"/>
      <c r="AD315" s="48"/>
      <c r="AE315" s="48"/>
      <c r="AF315" s="48"/>
      <c r="AG315" s="48"/>
      <c r="AH315" s="48"/>
      <c r="AI315" s="48"/>
      <c r="AJ315" s="48"/>
      <c r="AK315" s="48">
        <v>50</v>
      </c>
      <c r="AL315" s="48"/>
      <c r="AM315" s="48"/>
      <c r="AN315" s="48"/>
      <c r="AO315" s="48"/>
      <c r="AP315" s="48"/>
      <c r="AQ315" s="48"/>
      <c r="AR315" s="48"/>
      <c r="AS315" s="48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</row>
    <row r="316" spans="1:57" ht="15">
      <c r="A316" s="60">
        <v>45314</v>
      </c>
      <c r="B316" s="46"/>
      <c r="C316" s="60" t="s">
        <v>282</v>
      </c>
      <c r="D316" s="73"/>
      <c r="E316" s="54">
        <v>20</v>
      </c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9"/>
      <c r="T316" s="48"/>
      <c r="U316" s="48"/>
      <c r="V316" s="48"/>
      <c r="W316" s="48"/>
      <c r="X316" s="48"/>
      <c r="Y316" s="48"/>
      <c r="Z316" s="48"/>
      <c r="AA316" s="48"/>
      <c r="AB316" s="51"/>
      <c r="AC316" s="48"/>
      <c r="AD316" s="48"/>
      <c r="AE316" s="48"/>
      <c r="AF316" s="48"/>
      <c r="AG316" s="48"/>
      <c r="AH316" s="48"/>
      <c r="AI316" s="48"/>
      <c r="AJ316" s="48"/>
      <c r="AK316" s="48">
        <v>20</v>
      </c>
      <c r="AL316" s="48"/>
      <c r="AM316" s="48"/>
      <c r="AN316" s="48"/>
      <c r="AO316" s="48"/>
      <c r="AP316" s="48"/>
      <c r="AQ316" s="48"/>
      <c r="AR316" s="48"/>
      <c r="AS316" s="48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</row>
    <row r="317" spans="1:57" ht="15">
      <c r="A317" s="60">
        <v>45315</v>
      </c>
      <c r="B317" s="51"/>
      <c r="C317" s="51" t="s">
        <v>221</v>
      </c>
      <c r="D317" s="73"/>
      <c r="E317" s="48">
        <v>20</v>
      </c>
      <c r="F317" s="48"/>
      <c r="G317" s="48"/>
      <c r="H317" s="48"/>
      <c r="I317" s="48"/>
      <c r="J317" s="48"/>
      <c r="K317" s="48"/>
      <c r="L317" s="48"/>
      <c r="M317" s="48"/>
      <c r="N317" s="51"/>
      <c r="O317" s="48"/>
      <c r="P317" s="48"/>
      <c r="Q317" s="48"/>
      <c r="R317" s="48"/>
      <c r="S317" s="49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64">
        <v>20</v>
      </c>
      <c r="AL317" s="48"/>
      <c r="AM317" s="48"/>
      <c r="AN317" s="48"/>
      <c r="AO317" s="48"/>
      <c r="AP317" s="48"/>
      <c r="AQ317" s="48"/>
      <c r="AR317" s="48"/>
      <c r="AS317" s="48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</row>
    <row r="318" spans="1:57" ht="15">
      <c r="A318" s="60">
        <v>45316</v>
      </c>
      <c r="B318" s="46"/>
      <c r="C318" s="50" t="s">
        <v>283</v>
      </c>
      <c r="D318" s="73"/>
      <c r="E318" s="54">
        <v>-105.84</v>
      </c>
      <c r="F318" s="51"/>
      <c r="G318" s="51"/>
      <c r="H318" s="51"/>
      <c r="I318" s="51"/>
      <c r="J318" s="51"/>
      <c r="K318" s="51"/>
      <c r="L318" s="48">
        <v>-105.84</v>
      </c>
      <c r="M318" s="51"/>
      <c r="N318" s="51"/>
      <c r="O318" s="51"/>
      <c r="P318" s="51"/>
      <c r="Q318" s="51"/>
      <c r="R318" s="48"/>
      <c r="S318" s="59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64"/>
      <c r="AL318" s="51"/>
      <c r="AM318" s="48"/>
      <c r="AN318" s="51"/>
      <c r="AO318" s="51"/>
      <c r="AP318" s="51"/>
      <c r="AQ318" s="51"/>
      <c r="AR318" s="51"/>
      <c r="AS318" s="51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</row>
    <row r="319" spans="1:57" ht="15">
      <c r="A319" s="60">
        <v>45317</v>
      </c>
      <c r="B319" s="46"/>
      <c r="C319" s="50" t="s">
        <v>234</v>
      </c>
      <c r="D319" s="73"/>
      <c r="E319" s="54">
        <v>-32</v>
      </c>
      <c r="F319" s="51"/>
      <c r="G319" s="51"/>
      <c r="H319" s="51"/>
      <c r="I319" s="51"/>
      <c r="J319" s="51"/>
      <c r="K319" s="51"/>
      <c r="L319" s="48">
        <v>-32</v>
      </c>
      <c r="M319" s="51"/>
      <c r="N319" s="51"/>
      <c r="O319" s="51"/>
      <c r="P319" s="51"/>
      <c r="Q319" s="51"/>
      <c r="R319" s="48"/>
      <c r="S319" s="59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64"/>
      <c r="AL319" s="51"/>
      <c r="AM319" s="48"/>
      <c r="AN319" s="51"/>
      <c r="AO319" s="51"/>
      <c r="AP319" s="51"/>
      <c r="AQ319" s="51"/>
      <c r="AR319" s="51"/>
      <c r="AS319" s="51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</row>
    <row r="320" spans="1:57" ht="15">
      <c r="A320" s="60">
        <v>45317</v>
      </c>
      <c r="B320" s="46"/>
      <c r="C320" s="50" t="s">
        <v>284</v>
      </c>
      <c r="D320" s="73"/>
      <c r="E320" s="54">
        <v>-18.71</v>
      </c>
      <c r="F320" s="51"/>
      <c r="G320" s="51"/>
      <c r="H320" s="51"/>
      <c r="I320" s="51"/>
      <c r="J320" s="51"/>
      <c r="K320" s="51"/>
      <c r="L320" s="48"/>
      <c r="M320" s="51"/>
      <c r="N320" s="51"/>
      <c r="O320" s="51"/>
      <c r="P320" s="51"/>
      <c r="Q320" s="51"/>
      <c r="R320" s="48"/>
      <c r="S320" s="59"/>
      <c r="T320" s="51"/>
      <c r="U320" s="51"/>
      <c r="V320" s="51"/>
      <c r="W320" s="51"/>
      <c r="X320" s="51"/>
      <c r="Y320" s="51"/>
      <c r="Z320" s="51"/>
      <c r="AA320" s="51">
        <v>-18.71</v>
      </c>
      <c r="AB320" s="51"/>
      <c r="AC320" s="51"/>
      <c r="AD320" s="51"/>
      <c r="AE320" s="51"/>
      <c r="AF320" s="51"/>
      <c r="AG320" s="51"/>
      <c r="AH320" s="51"/>
      <c r="AI320" s="51"/>
      <c r="AJ320" s="51"/>
      <c r="AK320" s="64"/>
      <c r="AL320" s="51"/>
      <c r="AM320" s="48"/>
      <c r="AN320" s="51"/>
      <c r="AO320" s="51"/>
      <c r="AP320" s="51"/>
      <c r="AQ320" s="51"/>
      <c r="AR320" s="51"/>
      <c r="AS320" s="51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</row>
    <row r="321" spans="1:57" ht="15">
      <c r="A321" s="60">
        <v>45320</v>
      </c>
      <c r="B321" s="46"/>
      <c r="C321" s="50" t="s">
        <v>215</v>
      </c>
      <c r="D321" s="73"/>
      <c r="E321" s="54">
        <v>-171.67</v>
      </c>
      <c r="F321" s="51"/>
      <c r="G321" s="51"/>
      <c r="H321" s="51"/>
      <c r="I321" s="51"/>
      <c r="J321" s="51"/>
      <c r="K321" s="51"/>
      <c r="L321" s="48">
        <v>-11.43</v>
      </c>
      <c r="M321" s="51"/>
      <c r="N321" s="51"/>
      <c r="O321" s="51"/>
      <c r="P321" s="51"/>
      <c r="Q321" s="51"/>
      <c r="R321" s="48"/>
      <c r="S321" s="59"/>
      <c r="T321" s="51"/>
      <c r="U321" s="51"/>
      <c r="V321" s="51"/>
      <c r="W321" s="51"/>
      <c r="X321" s="51"/>
      <c r="Y321" s="51"/>
      <c r="Z321" s="51"/>
      <c r="AA321" s="51">
        <v>-160.24</v>
      </c>
      <c r="AB321" s="51"/>
      <c r="AC321" s="51"/>
      <c r="AD321" s="51"/>
      <c r="AE321" s="51"/>
      <c r="AF321" s="51"/>
      <c r="AG321" s="51"/>
      <c r="AH321" s="51"/>
      <c r="AI321" s="51"/>
      <c r="AJ321" s="51"/>
      <c r="AK321" s="64"/>
      <c r="AL321" s="51"/>
      <c r="AM321" s="48"/>
      <c r="AN321" s="51"/>
      <c r="AO321" s="51"/>
      <c r="AP321" s="51"/>
      <c r="AQ321" s="51"/>
      <c r="AR321" s="51"/>
      <c r="AS321" s="51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</row>
    <row r="322" spans="1:57" ht="15">
      <c r="A322" s="60">
        <v>45320</v>
      </c>
      <c r="B322" s="46"/>
      <c r="C322" s="50" t="s">
        <v>285</v>
      </c>
      <c r="D322" s="73"/>
      <c r="E322" s="54">
        <v>-420</v>
      </c>
      <c r="F322" s="51"/>
      <c r="G322" s="51"/>
      <c r="H322" s="51"/>
      <c r="I322" s="51"/>
      <c r="J322" s="51"/>
      <c r="K322" s="51"/>
      <c r="L322" s="48"/>
      <c r="M322" s="51"/>
      <c r="N322" s="51"/>
      <c r="O322" s="51"/>
      <c r="P322" s="51"/>
      <c r="Q322" s="51"/>
      <c r="R322" s="48">
        <v>-420</v>
      </c>
      <c r="S322" s="59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64"/>
      <c r="AL322" s="51"/>
      <c r="AM322" s="48"/>
      <c r="AN322" s="51"/>
      <c r="AO322" s="51"/>
      <c r="AP322" s="51"/>
      <c r="AQ322" s="51"/>
      <c r="AR322" s="51"/>
      <c r="AS322" s="51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</row>
    <row r="323" spans="1:57" ht="15">
      <c r="A323" s="60"/>
      <c r="B323" s="46"/>
      <c r="C323" s="50"/>
      <c r="D323" s="73"/>
      <c r="E323" s="54"/>
      <c r="F323" s="51"/>
      <c r="G323" s="51"/>
      <c r="H323" s="51"/>
      <c r="I323" s="51"/>
      <c r="J323" s="51"/>
      <c r="K323" s="51"/>
      <c r="L323" s="48"/>
      <c r="M323" s="51"/>
      <c r="N323" s="51"/>
      <c r="O323" s="51"/>
      <c r="P323" s="51"/>
      <c r="Q323" s="51"/>
      <c r="R323" s="48"/>
      <c r="S323" s="59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64"/>
      <c r="AL323" s="51"/>
      <c r="AM323" s="48"/>
      <c r="AN323" s="51"/>
      <c r="AO323" s="51"/>
      <c r="AP323" s="51"/>
      <c r="AQ323" s="51"/>
      <c r="AR323" s="51"/>
      <c r="AS323" s="51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</row>
    <row r="324" spans="1:57" ht="15">
      <c r="A324" s="60"/>
      <c r="B324" s="46"/>
      <c r="C324" s="50"/>
      <c r="D324" s="73"/>
      <c r="E324" s="54"/>
      <c r="F324" s="51"/>
      <c r="G324" s="51"/>
      <c r="H324" s="51"/>
      <c r="I324" s="51"/>
      <c r="J324" s="51"/>
      <c r="K324" s="51"/>
      <c r="L324" s="48"/>
      <c r="M324" s="51"/>
      <c r="N324" s="51"/>
      <c r="O324" s="51"/>
      <c r="P324" s="51"/>
      <c r="Q324" s="51"/>
      <c r="R324" s="48"/>
      <c r="S324" s="59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64"/>
      <c r="AL324" s="51"/>
      <c r="AM324" s="48"/>
      <c r="AN324" s="51"/>
      <c r="AO324" s="51"/>
      <c r="AP324" s="51"/>
      <c r="AQ324" s="51"/>
      <c r="AR324" s="51"/>
      <c r="AS324" s="51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</row>
    <row r="325" spans="1:57" ht="15">
      <c r="A325" s="60"/>
      <c r="B325" s="46"/>
      <c r="C325" s="50"/>
      <c r="D325" s="73"/>
      <c r="E325" s="54"/>
      <c r="F325" s="51"/>
      <c r="G325" s="51"/>
      <c r="H325" s="51"/>
      <c r="I325" s="51"/>
      <c r="J325" s="51"/>
      <c r="K325" s="51"/>
      <c r="L325" s="48"/>
      <c r="M325" s="51"/>
      <c r="N325" s="51"/>
      <c r="O325" s="51"/>
      <c r="P325" s="51"/>
      <c r="Q325" s="51"/>
      <c r="R325" s="48"/>
      <c r="S325" s="59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64"/>
      <c r="AL325" s="51"/>
      <c r="AM325" s="48"/>
      <c r="AN325" s="51"/>
      <c r="AO325" s="51"/>
      <c r="AP325" s="51"/>
      <c r="AQ325" s="51"/>
      <c r="AR325" s="51"/>
      <c r="AS325" s="51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</row>
    <row r="326" spans="1:57" ht="15">
      <c r="A326" s="45"/>
      <c r="B326" s="46"/>
      <c r="C326" s="60"/>
      <c r="D326" s="73">
        <f>SUM(D296:D318)</f>
        <v>220.67999999999847</v>
      </c>
      <c r="E326" s="48">
        <f>SUM(E296:E325)</f>
        <v>4517.629999999999</v>
      </c>
      <c r="F326" s="48">
        <f>SUM(F296:F318)</f>
        <v>0</v>
      </c>
      <c r="G326" s="48">
        <f>SUM(G296:G312)</f>
        <v>9371.86</v>
      </c>
      <c r="H326" s="48">
        <f>SUM(H296:H325)</f>
        <v>822</v>
      </c>
      <c r="I326" s="48">
        <f>SUM(I296:I312)</f>
        <v>0</v>
      </c>
      <c r="J326" s="48">
        <f>SUM(J296:J325)</f>
        <v>3230</v>
      </c>
      <c r="K326" s="48">
        <f>SUM(K296:K325)</f>
        <v>215</v>
      </c>
      <c r="L326" s="48">
        <f>SUM(L296:L325)</f>
        <v>-1755.5399999999988</v>
      </c>
      <c r="M326" s="48">
        <f>SUM(M296:M318)</f>
        <v>45.040000000000006</v>
      </c>
      <c r="N326" s="48">
        <f>SUM(N296:N318)</f>
        <v>0</v>
      </c>
      <c r="O326" s="48">
        <f>SUM(O296:O312)</f>
        <v>0</v>
      </c>
      <c r="P326" s="48">
        <f>SUM(P296:P312)</f>
        <v>0</v>
      </c>
      <c r="Q326" s="48">
        <f aca="true" t="shared" si="13" ref="Q326:AB326">SUM(Q296:Q318)</f>
        <v>-10681.390000000001</v>
      </c>
      <c r="R326" s="48">
        <f>SUM(R296:R325)</f>
        <v>-1784.71</v>
      </c>
      <c r="S326" s="49">
        <f t="shared" si="13"/>
        <v>0</v>
      </c>
      <c r="T326" s="48">
        <f>SUM(T296:T325)</f>
        <v>-1371.06</v>
      </c>
      <c r="U326" s="48">
        <f t="shared" si="13"/>
        <v>-255.40999999999997</v>
      </c>
      <c r="V326" s="48">
        <f t="shared" si="13"/>
        <v>0</v>
      </c>
      <c r="W326" s="48">
        <f t="shared" si="13"/>
        <v>-572.64</v>
      </c>
      <c r="X326" s="48">
        <f t="shared" si="13"/>
        <v>0</v>
      </c>
      <c r="Y326" s="48">
        <f t="shared" si="13"/>
        <v>-352.59</v>
      </c>
      <c r="Z326" s="48">
        <f t="shared" si="13"/>
        <v>0</v>
      </c>
      <c r="AA326" s="48">
        <f>SUM(AA296:AA325)</f>
        <v>-964.44</v>
      </c>
      <c r="AB326" s="48">
        <f t="shared" si="13"/>
        <v>0</v>
      </c>
      <c r="AC326" s="48">
        <f>SUM(AC296:AC312)</f>
        <v>0</v>
      </c>
      <c r="AD326" s="48">
        <f aca="true" t="shared" si="14" ref="AD326:AJ326">SUM(AD296:AD318)</f>
        <v>0</v>
      </c>
      <c r="AE326" s="48">
        <f t="shared" si="14"/>
        <v>770.78</v>
      </c>
      <c r="AF326" s="48">
        <f t="shared" si="14"/>
        <v>0</v>
      </c>
      <c r="AG326" s="48">
        <f t="shared" si="14"/>
        <v>0</v>
      </c>
      <c r="AH326" s="48">
        <f t="shared" si="14"/>
        <v>0</v>
      </c>
      <c r="AI326" s="48">
        <f t="shared" si="14"/>
        <v>289.5</v>
      </c>
      <c r="AJ326" s="48">
        <f t="shared" si="14"/>
        <v>0</v>
      </c>
      <c r="AK326" s="48">
        <f>SUM(AK296:AK325)</f>
        <v>4967.21</v>
      </c>
      <c r="AL326" s="48">
        <f>SUM(AL296:AL318)</f>
        <v>491.1</v>
      </c>
      <c r="AM326" s="48">
        <f>SUM(AM296:AM318)</f>
        <v>217.51000000000002</v>
      </c>
      <c r="AN326" s="48">
        <f>SUM(AN296:AN325)</f>
        <v>342.84000000000003</v>
      </c>
      <c r="AO326" s="48">
        <f>SUM(AO296:AO318)</f>
        <v>522.51</v>
      </c>
      <c r="AP326" s="48">
        <f>SUM(AP296:AP318)</f>
        <v>0</v>
      </c>
      <c r="AQ326" s="48">
        <f>SUM(AQ296:AQ325)</f>
        <v>1190.7400000000002</v>
      </c>
      <c r="AR326" s="48">
        <f>SUM(D326:E326)</f>
        <v>4738.309999999998</v>
      </c>
      <c r="AS326" s="48">
        <f>SUM(G326:AQ326)</f>
        <v>4738.310000000001</v>
      </c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</row>
    <row r="327" spans="1:57" ht="15">
      <c r="A327" s="45"/>
      <c r="B327" s="46"/>
      <c r="C327" s="60"/>
      <c r="D327" s="73"/>
      <c r="E327" s="48"/>
      <c r="F327" s="48"/>
      <c r="G327" s="48"/>
      <c r="H327" s="48"/>
      <c r="I327" s="48"/>
      <c r="J327" s="48"/>
      <c r="K327" s="48"/>
      <c r="L327" s="53"/>
      <c r="M327" s="48"/>
      <c r="N327" s="48"/>
      <c r="O327" s="48"/>
      <c r="P327" s="48"/>
      <c r="Q327" s="48"/>
      <c r="R327" s="48"/>
      <c r="S327" s="49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</row>
    <row r="328" spans="1:57" ht="15">
      <c r="A328" s="70">
        <v>45322</v>
      </c>
      <c r="B328" s="71"/>
      <c r="C328" s="72" t="s">
        <v>287</v>
      </c>
      <c r="D328" s="74"/>
      <c r="E328" s="53">
        <v>20</v>
      </c>
      <c r="F328" s="53"/>
      <c r="G328" s="63"/>
      <c r="H328" s="63"/>
      <c r="I328" s="63"/>
      <c r="J328" s="63"/>
      <c r="K328" s="63"/>
      <c r="L328" s="53"/>
      <c r="M328" s="63"/>
      <c r="N328" s="63"/>
      <c r="O328" s="63"/>
      <c r="P328" s="63"/>
      <c r="Q328" s="63"/>
      <c r="R328" s="63"/>
      <c r="S328" s="49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>
        <v>20</v>
      </c>
      <c r="AL328" s="48"/>
      <c r="AM328" s="48"/>
      <c r="AN328" s="48"/>
      <c r="AO328" s="48"/>
      <c r="AP328" s="48"/>
      <c r="AQ328" s="48"/>
      <c r="AR328" s="48"/>
      <c r="AS328" s="48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</row>
    <row r="329" spans="1:57" ht="15">
      <c r="A329" s="45">
        <v>45324</v>
      </c>
      <c r="B329" s="46"/>
      <c r="C329" s="60" t="s">
        <v>39</v>
      </c>
      <c r="D329" s="73"/>
      <c r="E329" s="48">
        <v>-62.46</v>
      </c>
      <c r="F329" s="48"/>
      <c r="G329" s="48"/>
      <c r="H329" s="48"/>
      <c r="I329" s="48"/>
      <c r="J329" s="48"/>
      <c r="K329" s="48"/>
      <c r="L329" s="53"/>
      <c r="M329" s="48"/>
      <c r="N329" s="48"/>
      <c r="O329" s="48"/>
      <c r="P329" s="48"/>
      <c r="Q329" s="48"/>
      <c r="R329" s="48"/>
      <c r="S329" s="49"/>
      <c r="T329" s="48"/>
      <c r="U329" s="48"/>
      <c r="V329" s="48"/>
      <c r="W329" s="48">
        <v>-62.46</v>
      </c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</row>
    <row r="330" spans="1:57" ht="15">
      <c r="A330" s="45">
        <v>45329</v>
      </c>
      <c r="B330" s="46"/>
      <c r="C330" s="60" t="s">
        <v>288</v>
      </c>
      <c r="D330" s="73"/>
      <c r="E330" s="48">
        <v>2162.35</v>
      </c>
      <c r="F330" s="48"/>
      <c r="G330" s="48"/>
      <c r="H330" s="48"/>
      <c r="I330" s="48"/>
      <c r="J330" s="48"/>
      <c r="K330" s="48"/>
      <c r="L330" s="53">
        <v>2133.43</v>
      </c>
      <c r="M330" s="48"/>
      <c r="N330" s="48"/>
      <c r="O330" s="48"/>
      <c r="P330" s="48"/>
      <c r="Q330" s="48">
        <v>28.92</v>
      </c>
      <c r="R330" s="48"/>
      <c r="S330" s="49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</row>
    <row r="331" spans="1:57" ht="15">
      <c r="A331" s="45">
        <v>45329</v>
      </c>
      <c r="B331" s="46"/>
      <c r="C331" s="60" t="s">
        <v>234</v>
      </c>
      <c r="D331" s="73"/>
      <c r="E331" s="48">
        <v>-9.54</v>
      </c>
      <c r="F331" s="48"/>
      <c r="G331" s="48"/>
      <c r="H331" s="48"/>
      <c r="I331" s="48"/>
      <c r="J331" s="48"/>
      <c r="K331" s="48"/>
      <c r="L331" s="53">
        <v>-9.54</v>
      </c>
      <c r="M331" s="48"/>
      <c r="N331" s="48"/>
      <c r="O331" s="48"/>
      <c r="P331" s="48"/>
      <c r="Q331" s="48"/>
      <c r="R331" s="48"/>
      <c r="S331" s="49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</row>
    <row r="332" spans="1:57" ht="15">
      <c r="A332" s="45">
        <v>45329</v>
      </c>
      <c r="B332" s="46"/>
      <c r="C332" s="60" t="s">
        <v>100</v>
      </c>
      <c r="D332" s="73">
        <v>35</v>
      </c>
      <c r="E332" s="48"/>
      <c r="F332" s="48"/>
      <c r="G332" s="48"/>
      <c r="H332" s="48"/>
      <c r="I332" s="48"/>
      <c r="J332" s="48"/>
      <c r="K332" s="48"/>
      <c r="L332" s="53"/>
      <c r="M332" s="48"/>
      <c r="N332" s="48"/>
      <c r="O332" s="48"/>
      <c r="P332" s="48"/>
      <c r="Q332" s="48"/>
      <c r="R332" s="48"/>
      <c r="S332" s="49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>
        <v>35</v>
      </c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</row>
    <row r="333" spans="1:57" ht="15">
      <c r="A333" s="45">
        <v>45330</v>
      </c>
      <c r="B333" s="46"/>
      <c r="C333" s="60" t="s">
        <v>289</v>
      </c>
      <c r="D333" s="73"/>
      <c r="E333" s="48">
        <v>-60.24</v>
      </c>
      <c r="F333" s="48"/>
      <c r="G333" s="48"/>
      <c r="H333" s="48"/>
      <c r="I333" s="48"/>
      <c r="J333" s="48"/>
      <c r="K333" s="48"/>
      <c r="L333" s="53">
        <v>-60.24</v>
      </c>
      <c r="M333" s="48"/>
      <c r="N333" s="48"/>
      <c r="O333" s="48"/>
      <c r="P333" s="48"/>
      <c r="Q333" s="48"/>
      <c r="R333" s="48"/>
      <c r="S333" s="49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</row>
    <row r="334" spans="1:57" ht="15">
      <c r="A334" s="45">
        <v>45331</v>
      </c>
      <c r="B334" s="46"/>
      <c r="C334" s="60" t="s">
        <v>274</v>
      </c>
      <c r="D334" s="73"/>
      <c r="E334" s="48">
        <v>896</v>
      </c>
      <c r="F334" s="48"/>
      <c r="G334" s="48"/>
      <c r="H334" s="48"/>
      <c r="I334" s="48"/>
      <c r="J334" s="48">
        <v>896</v>
      </c>
      <c r="K334" s="48"/>
      <c r="L334" s="53"/>
      <c r="M334" s="48"/>
      <c r="N334" s="48"/>
      <c r="O334" s="48"/>
      <c r="P334" s="48"/>
      <c r="Q334" s="48"/>
      <c r="R334" s="48"/>
      <c r="S334" s="49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</row>
    <row r="335" spans="1:57" ht="15">
      <c r="A335" s="45">
        <v>45330</v>
      </c>
      <c r="B335" s="75"/>
      <c r="C335" s="48" t="s">
        <v>290</v>
      </c>
      <c r="D335" s="73"/>
      <c r="E335" s="48">
        <v>-13.8</v>
      </c>
      <c r="F335" s="48"/>
      <c r="G335" s="48"/>
      <c r="H335" s="48"/>
      <c r="I335" s="48"/>
      <c r="J335" s="48"/>
      <c r="K335" s="48"/>
      <c r="L335" s="53">
        <v>-13.8</v>
      </c>
      <c r="M335" s="48"/>
      <c r="N335" s="48"/>
      <c r="O335" s="48"/>
      <c r="P335" s="48"/>
      <c r="Q335" s="48"/>
      <c r="R335" s="48"/>
      <c r="S335" s="49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</row>
    <row r="336" spans="1:57" ht="15">
      <c r="A336" s="45">
        <v>45334</v>
      </c>
      <c r="B336" s="75"/>
      <c r="C336" s="48" t="s">
        <v>291</v>
      </c>
      <c r="D336" s="73"/>
      <c r="E336" s="48">
        <v>40</v>
      </c>
      <c r="F336" s="51"/>
      <c r="G336" s="51"/>
      <c r="H336" s="48"/>
      <c r="I336" s="48"/>
      <c r="J336" s="48">
        <v>40</v>
      </c>
      <c r="K336" s="48"/>
      <c r="L336" s="53"/>
      <c r="M336" s="51"/>
      <c r="N336" s="51"/>
      <c r="O336" s="51"/>
      <c r="P336" s="51"/>
      <c r="Q336" s="51"/>
      <c r="R336" s="51"/>
      <c r="S336" s="59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</row>
    <row r="337" spans="1:57" ht="15">
      <c r="A337" s="45">
        <v>45337</v>
      </c>
      <c r="B337" s="75"/>
      <c r="C337" s="48" t="s">
        <v>160</v>
      </c>
      <c r="D337" s="73"/>
      <c r="E337" s="48">
        <v>50</v>
      </c>
      <c r="F337" s="51"/>
      <c r="G337" s="51"/>
      <c r="H337" s="48"/>
      <c r="I337" s="48"/>
      <c r="J337" s="48"/>
      <c r="K337" s="48"/>
      <c r="L337" s="53"/>
      <c r="M337" s="51"/>
      <c r="N337" s="51"/>
      <c r="O337" s="51"/>
      <c r="P337" s="51"/>
      <c r="Q337" s="51"/>
      <c r="R337" s="51"/>
      <c r="S337" s="59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79"/>
      <c r="AK337" s="79">
        <v>50</v>
      </c>
      <c r="AL337" s="79"/>
      <c r="AM337" s="51"/>
      <c r="AN337" s="51"/>
      <c r="AO337" s="51"/>
      <c r="AP337" s="51"/>
      <c r="AQ337" s="51"/>
      <c r="AR337" s="51"/>
      <c r="AS337" s="51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</row>
    <row r="338" spans="1:57" ht="15">
      <c r="A338" s="45">
        <v>45338</v>
      </c>
      <c r="B338" s="75"/>
      <c r="C338" s="48" t="s">
        <v>114</v>
      </c>
      <c r="D338" s="73"/>
      <c r="E338" s="48">
        <v>-343.68</v>
      </c>
      <c r="F338" s="51"/>
      <c r="G338" s="51"/>
      <c r="H338" s="48"/>
      <c r="I338" s="48"/>
      <c r="J338" s="48"/>
      <c r="K338" s="48"/>
      <c r="L338" s="53"/>
      <c r="M338" s="51"/>
      <c r="N338" s="51"/>
      <c r="O338" s="51"/>
      <c r="P338" s="51"/>
      <c r="Q338" s="51"/>
      <c r="R338" s="51"/>
      <c r="S338" s="59"/>
      <c r="T338" s="51">
        <v>-343.68</v>
      </c>
      <c r="U338" s="51"/>
      <c r="V338" s="51"/>
      <c r="W338" s="51"/>
      <c r="X338" s="51"/>
      <c r="Y338" s="51"/>
      <c r="Z338" s="51"/>
      <c r="AA338" s="48"/>
      <c r="AB338" s="51"/>
      <c r="AC338" s="51"/>
      <c r="AD338" s="51"/>
      <c r="AE338" s="51"/>
      <c r="AF338" s="51"/>
      <c r="AG338" s="51"/>
      <c r="AH338" s="51"/>
      <c r="AI338" s="51"/>
      <c r="AJ338" s="79"/>
      <c r="AK338" s="79"/>
      <c r="AL338" s="79"/>
      <c r="AM338" s="51"/>
      <c r="AN338" s="51"/>
      <c r="AO338" s="51"/>
      <c r="AP338" s="51"/>
      <c r="AQ338" s="51"/>
      <c r="AR338" s="51"/>
      <c r="AS338" s="51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</row>
    <row r="339" spans="1:57" ht="15">
      <c r="A339" s="45">
        <v>45343</v>
      </c>
      <c r="B339" s="75"/>
      <c r="C339" s="48" t="s">
        <v>292</v>
      </c>
      <c r="D339" s="73"/>
      <c r="E339" s="48">
        <v>90</v>
      </c>
      <c r="F339" s="51"/>
      <c r="G339" s="51"/>
      <c r="H339" s="48">
        <v>50</v>
      </c>
      <c r="I339" s="48"/>
      <c r="J339" s="48"/>
      <c r="K339" s="48">
        <v>40</v>
      </c>
      <c r="L339" s="53"/>
      <c r="M339" s="51"/>
      <c r="N339" s="51"/>
      <c r="O339" s="51"/>
      <c r="P339" s="51"/>
      <c r="Q339" s="51"/>
      <c r="R339" s="51"/>
      <c r="S339" s="59"/>
      <c r="T339" s="51"/>
      <c r="U339" s="51"/>
      <c r="V339" s="51"/>
      <c r="W339" s="51"/>
      <c r="X339" s="51"/>
      <c r="Y339" s="51"/>
      <c r="Z339" s="51"/>
      <c r="AA339" s="48"/>
      <c r="AB339" s="51"/>
      <c r="AC339" s="51"/>
      <c r="AD339" s="51"/>
      <c r="AE339" s="51"/>
      <c r="AF339" s="51"/>
      <c r="AG339" s="51"/>
      <c r="AH339" s="51"/>
      <c r="AI339" s="51"/>
      <c r="AJ339" s="79"/>
      <c r="AK339" s="79"/>
      <c r="AL339" s="79"/>
      <c r="AM339" s="51"/>
      <c r="AN339" s="51"/>
      <c r="AO339" s="51"/>
      <c r="AP339" s="51"/>
      <c r="AQ339" s="51"/>
      <c r="AR339" s="51"/>
      <c r="AS339" s="51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</row>
    <row r="340" spans="1:57" ht="15">
      <c r="A340" s="45">
        <v>45343</v>
      </c>
      <c r="B340" s="75"/>
      <c r="C340" s="48" t="s">
        <v>293</v>
      </c>
      <c r="D340" s="73"/>
      <c r="E340" s="48">
        <v>5.69</v>
      </c>
      <c r="F340" s="51"/>
      <c r="G340" s="51"/>
      <c r="H340" s="48"/>
      <c r="I340" s="48"/>
      <c r="J340" s="48"/>
      <c r="K340" s="48"/>
      <c r="L340" s="53">
        <v>5.69</v>
      </c>
      <c r="M340" s="51"/>
      <c r="N340" s="51"/>
      <c r="O340" s="51"/>
      <c r="P340" s="51"/>
      <c r="Q340" s="51"/>
      <c r="R340" s="51"/>
      <c r="S340" s="59"/>
      <c r="T340" s="51"/>
      <c r="U340" s="51"/>
      <c r="V340" s="51"/>
      <c r="W340" s="51"/>
      <c r="X340" s="51"/>
      <c r="Y340" s="51"/>
      <c r="Z340" s="51"/>
      <c r="AA340" s="48"/>
      <c r="AB340" s="51"/>
      <c r="AC340" s="51"/>
      <c r="AD340" s="51"/>
      <c r="AE340" s="51"/>
      <c r="AF340" s="51"/>
      <c r="AG340" s="51"/>
      <c r="AH340" s="51"/>
      <c r="AI340" s="51"/>
      <c r="AJ340" s="79"/>
      <c r="AK340" s="79"/>
      <c r="AL340" s="79"/>
      <c r="AM340" s="51"/>
      <c r="AN340" s="51"/>
      <c r="AO340" s="51"/>
      <c r="AP340" s="51"/>
      <c r="AQ340" s="51"/>
      <c r="AR340" s="51"/>
      <c r="AS340" s="51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</row>
    <row r="341" spans="1:57" ht="15">
      <c r="A341" s="45">
        <v>45348</v>
      </c>
      <c r="B341" s="75"/>
      <c r="C341" s="48" t="s">
        <v>294</v>
      </c>
      <c r="D341" s="73"/>
      <c r="E341" s="48">
        <v>-300</v>
      </c>
      <c r="F341" s="51"/>
      <c r="G341" s="51"/>
      <c r="H341" s="48"/>
      <c r="I341" s="48"/>
      <c r="J341" s="48"/>
      <c r="K341" s="48"/>
      <c r="L341" s="53">
        <v>-300</v>
      </c>
      <c r="M341" s="51"/>
      <c r="N341" s="51"/>
      <c r="O341" s="51"/>
      <c r="P341" s="51"/>
      <c r="Q341" s="51"/>
      <c r="R341" s="51"/>
      <c r="S341" s="59"/>
      <c r="T341" s="51"/>
      <c r="U341" s="51"/>
      <c r="V341" s="51"/>
      <c r="W341" s="51"/>
      <c r="X341" s="51"/>
      <c r="Y341" s="51"/>
      <c r="Z341" s="51"/>
      <c r="AA341" s="48"/>
      <c r="AB341" s="51"/>
      <c r="AC341" s="51"/>
      <c r="AD341" s="51"/>
      <c r="AE341" s="51"/>
      <c r="AF341" s="51"/>
      <c r="AG341" s="51"/>
      <c r="AH341" s="51"/>
      <c r="AI341" s="51"/>
      <c r="AJ341" s="79"/>
      <c r="AK341" s="79"/>
      <c r="AL341" s="79"/>
      <c r="AM341" s="51"/>
      <c r="AN341" s="51"/>
      <c r="AO341" s="51"/>
      <c r="AP341" s="51"/>
      <c r="AQ341" s="51"/>
      <c r="AR341" s="51"/>
      <c r="AS341" s="51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</row>
    <row r="342" spans="1:57" ht="15">
      <c r="A342" s="45">
        <v>45348</v>
      </c>
      <c r="B342" s="75"/>
      <c r="C342" s="48" t="s">
        <v>295</v>
      </c>
      <c r="D342" s="73"/>
      <c r="E342" s="48">
        <v>-15</v>
      </c>
      <c r="F342" s="51"/>
      <c r="G342" s="51"/>
      <c r="H342" s="48"/>
      <c r="I342" s="48"/>
      <c r="J342" s="48"/>
      <c r="K342" s="48"/>
      <c r="L342" s="53"/>
      <c r="M342" s="51"/>
      <c r="N342" s="51"/>
      <c r="O342" s="51"/>
      <c r="P342" s="51"/>
      <c r="Q342" s="51"/>
      <c r="R342" s="51"/>
      <c r="S342" s="59"/>
      <c r="T342" s="51"/>
      <c r="U342" s="51"/>
      <c r="V342" s="51"/>
      <c r="W342" s="51"/>
      <c r="X342" s="51"/>
      <c r="Y342" s="51"/>
      <c r="Z342" s="51"/>
      <c r="AA342" s="48">
        <v>-15</v>
      </c>
      <c r="AB342" s="51"/>
      <c r="AC342" s="51"/>
      <c r="AD342" s="51"/>
      <c r="AE342" s="51"/>
      <c r="AF342" s="51"/>
      <c r="AG342" s="51"/>
      <c r="AH342" s="51"/>
      <c r="AI342" s="51"/>
      <c r="AJ342" s="79"/>
      <c r="AK342" s="79"/>
      <c r="AL342" s="79"/>
      <c r="AM342" s="51"/>
      <c r="AN342" s="51"/>
      <c r="AO342" s="51"/>
      <c r="AP342" s="51"/>
      <c r="AQ342" s="51"/>
      <c r="AR342" s="51"/>
      <c r="AS342" s="51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</row>
    <row r="343" spans="1:57" ht="15">
      <c r="A343" s="45">
        <v>45348</v>
      </c>
      <c r="B343" s="75"/>
      <c r="C343" s="48" t="s">
        <v>295</v>
      </c>
      <c r="D343" s="73"/>
      <c r="E343" s="48">
        <v>-15</v>
      </c>
      <c r="F343" s="51"/>
      <c r="G343" s="51"/>
      <c r="H343" s="48"/>
      <c r="I343" s="48"/>
      <c r="J343" s="48"/>
      <c r="K343" s="48"/>
      <c r="L343" s="53"/>
      <c r="M343" s="51"/>
      <c r="N343" s="51"/>
      <c r="O343" s="51"/>
      <c r="P343" s="51"/>
      <c r="Q343" s="51"/>
      <c r="R343" s="51"/>
      <c r="S343" s="59"/>
      <c r="T343" s="51"/>
      <c r="U343" s="51"/>
      <c r="V343" s="51"/>
      <c r="W343" s="51"/>
      <c r="X343" s="51"/>
      <c r="Y343" s="51"/>
      <c r="Z343" s="51"/>
      <c r="AA343" s="48">
        <v>-15</v>
      </c>
      <c r="AB343" s="51"/>
      <c r="AC343" s="51"/>
      <c r="AD343" s="51"/>
      <c r="AE343" s="51"/>
      <c r="AF343" s="51"/>
      <c r="AG343" s="51"/>
      <c r="AH343" s="51"/>
      <c r="AI343" s="51"/>
      <c r="AJ343" s="79"/>
      <c r="AK343" s="79"/>
      <c r="AL343" s="79"/>
      <c r="AM343" s="51"/>
      <c r="AN343" s="51"/>
      <c r="AO343" s="51"/>
      <c r="AP343" s="51"/>
      <c r="AQ343" s="51"/>
      <c r="AR343" s="51"/>
      <c r="AS343" s="51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</row>
    <row r="344" spans="1:57" ht="15">
      <c r="A344" s="45">
        <v>45348</v>
      </c>
      <c r="B344" s="75"/>
      <c r="C344" s="48" t="s">
        <v>296</v>
      </c>
      <c r="D344" s="73"/>
      <c r="E344" s="48">
        <v>-50</v>
      </c>
      <c r="F344" s="51"/>
      <c r="G344" s="51"/>
      <c r="H344" s="48">
        <v>-50</v>
      </c>
      <c r="I344" s="48"/>
      <c r="J344" s="48"/>
      <c r="K344" s="48"/>
      <c r="L344" s="53"/>
      <c r="M344" s="51"/>
      <c r="N344" s="51"/>
      <c r="O344" s="51"/>
      <c r="P344" s="51"/>
      <c r="Q344" s="51"/>
      <c r="R344" s="51"/>
      <c r="S344" s="59"/>
      <c r="T344" s="51"/>
      <c r="U344" s="51"/>
      <c r="V344" s="51"/>
      <c r="W344" s="51"/>
      <c r="X344" s="51"/>
      <c r="Y344" s="51"/>
      <c r="Z344" s="51"/>
      <c r="AA344" s="48"/>
      <c r="AB344" s="51"/>
      <c r="AC344" s="51"/>
      <c r="AD344" s="51"/>
      <c r="AE344" s="51"/>
      <c r="AF344" s="51"/>
      <c r="AG344" s="51"/>
      <c r="AH344" s="51"/>
      <c r="AI344" s="51"/>
      <c r="AJ344" s="79"/>
      <c r="AK344" s="79"/>
      <c r="AL344" s="79"/>
      <c r="AM344" s="51"/>
      <c r="AN344" s="51"/>
      <c r="AO344" s="51"/>
      <c r="AP344" s="51"/>
      <c r="AQ344" s="51"/>
      <c r="AR344" s="51"/>
      <c r="AS344" s="51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</row>
    <row r="345" spans="1:57" ht="15">
      <c r="A345" s="45"/>
      <c r="B345" s="46"/>
      <c r="C345" s="51"/>
      <c r="D345" s="73">
        <f>SUM(D326:D344)</f>
        <v>255.67999999999847</v>
      </c>
      <c r="E345" s="48">
        <f>SUM(E326:E344)</f>
        <v>6911.949999999998</v>
      </c>
      <c r="F345" s="48">
        <f>SUM(F326:F344)</f>
        <v>0</v>
      </c>
      <c r="G345" s="48">
        <f>SUM(G326:G336)</f>
        <v>9371.86</v>
      </c>
      <c r="H345" s="48">
        <f>SUM(H326:H344)</f>
        <v>822</v>
      </c>
      <c r="I345" s="48">
        <f>SUM(I326:I336)</f>
        <v>0</v>
      </c>
      <c r="J345" s="48">
        <f>SUM(J326:J344)</f>
        <v>4166</v>
      </c>
      <c r="K345" s="48">
        <f>SUM(K326:K344)</f>
        <v>255</v>
      </c>
      <c r="L345" s="48">
        <f>SUM(L326:L344)</f>
        <v>9.663381206337363E-13</v>
      </c>
      <c r="M345" s="48">
        <f>SUM(M326:M336)</f>
        <v>45.040000000000006</v>
      </c>
      <c r="N345" s="48">
        <f>SUM(N326:N336)</f>
        <v>0</v>
      </c>
      <c r="O345" s="48">
        <f>SUM(O326:O336)</f>
        <v>0</v>
      </c>
      <c r="P345" s="48">
        <f>SUM(P326:P336)</f>
        <v>0</v>
      </c>
      <c r="Q345" s="48">
        <f>SUM(Q326:Q344)</f>
        <v>-10652.470000000001</v>
      </c>
      <c r="R345" s="48">
        <f>SUM(R326:R336)</f>
        <v>-1784.71</v>
      </c>
      <c r="S345" s="48">
        <f>SUM(S326:S336)</f>
        <v>0</v>
      </c>
      <c r="T345" s="48">
        <f>SUM(T326:T344)</f>
        <v>-1714.74</v>
      </c>
      <c r="U345" s="48">
        <f>SUM(U326:U336)</f>
        <v>-255.40999999999997</v>
      </c>
      <c r="V345" s="48">
        <f>SUM(V326:V336)</f>
        <v>0</v>
      </c>
      <c r="W345" s="48">
        <f>SUM(W326:W336)</f>
        <v>-635.1</v>
      </c>
      <c r="X345" s="48">
        <f>SUM(X326:X336)</f>
        <v>0</v>
      </c>
      <c r="Y345" s="48">
        <f>SUM(Y326:Y336)</f>
        <v>-352.59</v>
      </c>
      <c r="Z345" s="48">
        <f>SUM(Z326:Z336)</f>
        <v>0</v>
      </c>
      <c r="AA345" s="48">
        <f>SUM(AA326:AA344)</f>
        <v>-994.44</v>
      </c>
      <c r="AB345" s="48">
        <f>SUM(AB326:AB336)</f>
        <v>0</v>
      </c>
      <c r="AC345" s="48">
        <f>SUM(AC326:AC336)</f>
        <v>0</v>
      </c>
      <c r="AD345" s="48">
        <f>SUM(AD326:AD336)</f>
        <v>0</v>
      </c>
      <c r="AE345" s="48">
        <f>SUM(AE326:AE336)</f>
        <v>770.78</v>
      </c>
      <c r="AF345" s="48">
        <f>SUM(AF326:AF336)</f>
        <v>0</v>
      </c>
      <c r="AG345" s="48">
        <f>SUM(AG326:AG336)</f>
        <v>0</v>
      </c>
      <c r="AH345" s="48">
        <v>0</v>
      </c>
      <c r="AI345" s="48">
        <f>SUM(AI326:AI336)</f>
        <v>324.5</v>
      </c>
      <c r="AJ345" s="48">
        <f>SUM(AJ326:AJ336)</f>
        <v>0</v>
      </c>
      <c r="AK345" s="48">
        <f>SUM(AK326:AK344)</f>
        <v>5037.21</v>
      </c>
      <c r="AL345" s="48">
        <f>SUM(AL326:AL336)</f>
        <v>491.1</v>
      </c>
      <c r="AM345" s="48">
        <f>SUM(AM326:AM336)</f>
        <v>217.51000000000002</v>
      </c>
      <c r="AN345" s="48">
        <f>SUM(AN326:AN336)</f>
        <v>342.84000000000003</v>
      </c>
      <c r="AO345" s="48">
        <f>SUM(AO326:AO336)</f>
        <v>522.51</v>
      </c>
      <c r="AP345" s="48">
        <f>SUM(AP326:AP336)</f>
        <v>0</v>
      </c>
      <c r="AQ345" s="48">
        <f>SUM(AQ326:AQ336)</f>
        <v>1190.7400000000002</v>
      </c>
      <c r="AR345" s="48">
        <f>SUM(D345:E345)</f>
        <v>7167.6299999999965</v>
      </c>
      <c r="AS345" s="48">
        <f>SUM(G345:AQ345)</f>
        <v>7167.630000000003</v>
      </c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</row>
    <row r="346" spans="1:57" ht="15">
      <c r="A346" s="45"/>
      <c r="B346" s="46"/>
      <c r="C346" s="51"/>
      <c r="D346" s="73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9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</row>
    <row r="347" spans="1:57" ht="15">
      <c r="A347" s="45"/>
      <c r="B347" s="46"/>
      <c r="C347" s="51"/>
      <c r="D347" s="73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9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</row>
    <row r="348" spans="1:57" ht="15">
      <c r="A348" s="45"/>
      <c r="B348" s="46"/>
      <c r="C348" s="51"/>
      <c r="D348" s="73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9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</row>
    <row r="349" spans="1:57" ht="15">
      <c r="A349" s="45"/>
      <c r="B349" s="46"/>
      <c r="C349" s="51"/>
      <c r="D349" s="73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9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</row>
    <row r="350" spans="1:57" ht="15">
      <c r="A350" s="45"/>
      <c r="B350" s="46"/>
      <c r="C350" s="51"/>
      <c r="D350" s="73"/>
      <c r="E350" s="64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48"/>
      <c r="R350" s="51"/>
      <c r="S350" s="59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48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</row>
    <row r="351" spans="1:57" ht="15">
      <c r="A351" s="45"/>
      <c r="B351" s="46"/>
      <c r="C351" s="51"/>
      <c r="D351" s="73"/>
      <c r="E351" s="64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48"/>
      <c r="R351" s="51"/>
      <c r="S351" s="59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48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</row>
    <row r="352" spans="1:57" ht="15">
      <c r="A352" s="45"/>
      <c r="B352" s="46"/>
      <c r="C352" s="51"/>
      <c r="D352" s="73"/>
      <c r="E352" s="64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48"/>
      <c r="R352" s="51"/>
      <c r="S352" s="59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48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</row>
    <row r="353" spans="1:57" ht="15">
      <c r="A353" s="45"/>
      <c r="B353" s="46"/>
      <c r="C353" s="51"/>
      <c r="D353" s="73"/>
      <c r="E353" s="64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48"/>
      <c r="R353" s="51"/>
      <c r="S353" s="59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48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</row>
    <row r="354" spans="1:57" ht="15">
      <c r="A354" s="45"/>
      <c r="B354" s="46"/>
      <c r="C354" s="51"/>
      <c r="D354" s="73"/>
      <c r="E354" s="64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48"/>
      <c r="R354" s="51"/>
      <c r="S354" s="59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48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</row>
    <row r="355" spans="1:57" ht="15">
      <c r="A355" s="45"/>
      <c r="B355" s="46"/>
      <c r="C355" s="51"/>
      <c r="D355" s="73"/>
      <c r="E355" s="64"/>
      <c r="F355" s="76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48"/>
      <c r="R355" s="51"/>
      <c r="S355" s="59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48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</row>
    <row r="356" spans="1:57" ht="15">
      <c r="A356" s="45"/>
      <c r="B356" s="46"/>
      <c r="C356" s="51"/>
      <c r="D356" s="73"/>
      <c r="E356" s="64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48"/>
      <c r="R356" s="51"/>
      <c r="S356" s="59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48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</row>
    <row r="357" spans="1:57" ht="15">
      <c r="A357" s="45"/>
      <c r="B357" s="46"/>
      <c r="C357" s="51"/>
      <c r="D357" s="73"/>
      <c r="E357" s="64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48"/>
      <c r="R357" s="51"/>
      <c r="S357" s="59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48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</row>
    <row r="358" spans="1:57" ht="15">
      <c r="A358" s="45"/>
      <c r="B358" s="46"/>
      <c r="C358" s="51"/>
      <c r="D358" s="73"/>
      <c r="E358" s="64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48"/>
      <c r="R358" s="51"/>
      <c r="S358" s="59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48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</row>
    <row r="359" spans="1:57" ht="15">
      <c r="A359" s="51"/>
      <c r="B359" s="46"/>
      <c r="C359" s="51"/>
      <c r="D359" s="73">
        <f aca="true" t="shared" si="15" ref="D359:AO359">SUM(D345:D358)</f>
        <v>255.67999999999847</v>
      </c>
      <c r="E359" s="48">
        <f t="shared" si="15"/>
        <v>6911.949999999998</v>
      </c>
      <c r="F359" s="48">
        <f>SUM(F345:F358)</f>
        <v>0</v>
      </c>
      <c r="G359" s="48">
        <f t="shared" si="15"/>
        <v>9371.86</v>
      </c>
      <c r="H359" s="48">
        <f t="shared" si="15"/>
        <v>822</v>
      </c>
      <c r="I359" s="48">
        <f t="shared" si="15"/>
        <v>0</v>
      </c>
      <c r="J359" s="48">
        <f t="shared" si="15"/>
        <v>4166</v>
      </c>
      <c r="K359" s="48">
        <f t="shared" si="15"/>
        <v>255</v>
      </c>
      <c r="L359" s="48">
        <f t="shared" si="15"/>
        <v>9.663381206337363E-13</v>
      </c>
      <c r="M359" s="48">
        <f t="shared" si="15"/>
        <v>45.040000000000006</v>
      </c>
      <c r="N359" s="48">
        <f t="shared" si="15"/>
        <v>0</v>
      </c>
      <c r="O359" s="48">
        <f t="shared" si="15"/>
        <v>0</v>
      </c>
      <c r="P359" s="48">
        <f t="shared" si="15"/>
        <v>0</v>
      </c>
      <c r="Q359" s="48">
        <f t="shared" si="15"/>
        <v>-10652.470000000001</v>
      </c>
      <c r="R359" s="48">
        <f t="shared" si="15"/>
        <v>-1784.71</v>
      </c>
      <c r="S359" s="49">
        <f t="shared" si="15"/>
        <v>0</v>
      </c>
      <c r="T359" s="48">
        <f t="shared" si="15"/>
        <v>-1714.74</v>
      </c>
      <c r="U359" s="48">
        <f t="shared" si="15"/>
        <v>-255.40999999999997</v>
      </c>
      <c r="V359" s="48">
        <f t="shared" si="15"/>
        <v>0</v>
      </c>
      <c r="W359" s="48">
        <f t="shared" si="15"/>
        <v>-635.1</v>
      </c>
      <c r="X359" s="48">
        <f t="shared" si="15"/>
        <v>0</v>
      </c>
      <c r="Y359" s="48">
        <f t="shared" si="15"/>
        <v>-352.59</v>
      </c>
      <c r="Z359" s="48">
        <f t="shared" si="15"/>
        <v>0</v>
      </c>
      <c r="AA359" s="48">
        <f t="shared" si="15"/>
        <v>-994.44</v>
      </c>
      <c r="AB359" s="48">
        <f t="shared" si="15"/>
        <v>0</v>
      </c>
      <c r="AC359" s="48">
        <f t="shared" si="15"/>
        <v>0</v>
      </c>
      <c r="AD359" s="48">
        <f t="shared" si="15"/>
        <v>0</v>
      </c>
      <c r="AE359" s="48">
        <f t="shared" si="15"/>
        <v>770.78</v>
      </c>
      <c r="AF359" s="48">
        <f t="shared" si="15"/>
        <v>0</v>
      </c>
      <c r="AG359" s="54">
        <f>SUM(AG345:AG358)</f>
        <v>0</v>
      </c>
      <c r="AH359" s="54">
        <f>SUM(AH345:AH358)</f>
        <v>0</v>
      </c>
      <c r="AI359" s="54">
        <f t="shared" si="15"/>
        <v>324.5</v>
      </c>
      <c r="AJ359" s="54">
        <f t="shared" si="15"/>
        <v>0</v>
      </c>
      <c r="AK359" s="54">
        <f>SUM(AK345:AK358)</f>
        <v>5037.21</v>
      </c>
      <c r="AL359" s="54">
        <f>SUM(AL345:AL358)</f>
        <v>491.1</v>
      </c>
      <c r="AM359" s="54">
        <f>SUM(AM345:AM358)</f>
        <v>217.51000000000002</v>
      </c>
      <c r="AN359" s="54">
        <f t="shared" si="15"/>
        <v>342.84000000000003</v>
      </c>
      <c r="AO359" s="54">
        <f t="shared" si="15"/>
        <v>522.51</v>
      </c>
      <c r="AP359" s="54">
        <f>SUM(AP345:AP358)</f>
        <v>0</v>
      </c>
      <c r="AQ359" s="54">
        <f>SUM(AQ345:AQ358)</f>
        <v>1190.7400000000002</v>
      </c>
      <c r="AR359" s="54">
        <f>SUM(D359:E359)</f>
        <v>7167.6299999999965</v>
      </c>
      <c r="AS359" s="54">
        <f>SUM(G359:AQ359)</f>
        <v>7167.630000000003</v>
      </c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</row>
    <row r="360" spans="1:57" ht="15">
      <c r="A360" s="51"/>
      <c r="B360" s="46"/>
      <c r="C360" s="51" t="s">
        <v>123</v>
      </c>
      <c r="D360" s="73"/>
      <c r="E360" s="51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9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54"/>
      <c r="AH360" s="54"/>
      <c r="AI360" s="54"/>
      <c r="AJ360" s="54"/>
      <c r="AK360" s="80">
        <v>4837.21</v>
      </c>
      <c r="AL360" s="54"/>
      <c r="AM360" s="54"/>
      <c r="AN360" s="54"/>
      <c r="AO360" s="54"/>
      <c r="AP360" s="54"/>
      <c r="AQ360" s="54"/>
      <c r="AR360" s="54"/>
      <c r="AS360" s="54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</row>
    <row r="361" spans="1:57" ht="15">
      <c r="A361" s="51"/>
      <c r="B361" s="46"/>
      <c r="C361" s="51" t="s">
        <v>113</v>
      </c>
      <c r="D361" s="73"/>
      <c r="E361" s="51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9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54"/>
      <c r="AH361" s="54"/>
      <c r="AI361" s="54"/>
      <c r="AJ361" s="54"/>
      <c r="AK361" s="80"/>
      <c r="AL361" s="54"/>
      <c r="AM361" s="54"/>
      <c r="AN361" s="54"/>
      <c r="AO361" s="54"/>
      <c r="AP361" s="80"/>
      <c r="AQ361" s="54"/>
      <c r="AR361" s="54"/>
      <c r="AS361" s="54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</row>
    <row r="362" spans="1:57" ht="15">
      <c r="A362" s="51"/>
      <c r="B362" s="46"/>
      <c r="C362" s="51"/>
      <c r="D362" s="73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9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</row>
    <row r="363" spans="1:57" ht="15">
      <c r="A363" s="51"/>
      <c r="B363" s="46"/>
      <c r="C363" s="51" t="s">
        <v>110</v>
      </c>
      <c r="D363" s="73"/>
      <c r="E363" s="48">
        <v>458.5</v>
      </c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9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</row>
    <row r="364" spans="1:57" ht="15">
      <c r="A364" s="51"/>
      <c r="B364" s="46"/>
      <c r="C364" s="51"/>
      <c r="D364" s="73"/>
      <c r="E364" s="48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9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</row>
    <row r="365" spans="1:57" ht="15">
      <c r="A365" s="51"/>
      <c r="B365" s="46"/>
      <c r="C365" s="51"/>
      <c r="D365" s="73"/>
      <c r="E365" s="48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9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</row>
    <row r="366" spans="1:57" ht="15">
      <c r="A366" s="51"/>
      <c r="B366" s="46"/>
      <c r="C366" s="51"/>
      <c r="D366" s="73"/>
      <c r="E366" s="48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9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</row>
    <row r="367" spans="1:57" ht="15">
      <c r="A367" s="60"/>
      <c r="B367" s="46"/>
      <c r="C367" s="51" t="s">
        <v>95</v>
      </c>
      <c r="D367" s="73"/>
      <c r="E367" s="48">
        <v>70</v>
      </c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9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</row>
    <row r="368" spans="1:57" ht="15">
      <c r="A368" s="51"/>
      <c r="B368" s="46"/>
      <c r="C368" s="51"/>
      <c r="D368" s="73"/>
      <c r="E368" s="48"/>
      <c r="F368" s="48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9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</row>
    <row r="369" spans="1:57" ht="15">
      <c r="A369" s="51"/>
      <c r="B369" s="46"/>
      <c r="C369" s="51"/>
      <c r="D369" s="73"/>
      <c r="E369" s="48">
        <f>SUM(E363:E368)</f>
        <v>528.5</v>
      </c>
      <c r="F369" s="48"/>
      <c r="G369" s="48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9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</row>
    <row r="370" spans="1:57" ht="15">
      <c r="A370" s="16"/>
      <c r="B370" s="8"/>
      <c r="C370" s="16"/>
      <c r="D370" s="43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44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</row>
    <row r="371" spans="1:57" ht="15">
      <c r="A371" s="16"/>
      <c r="B371" s="8"/>
      <c r="C371" s="16"/>
      <c r="D371" s="43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44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</row>
    <row r="372" spans="1:57" ht="15">
      <c r="A372" s="16"/>
      <c r="B372" s="8"/>
      <c r="C372" s="16"/>
      <c r="D372" s="43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44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</row>
    <row r="373" spans="1:57" ht="15">
      <c r="A373" s="16"/>
      <c r="B373" s="8"/>
      <c r="C373" s="16"/>
      <c r="D373" s="43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44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</row>
    <row r="374" spans="1:57" ht="15">
      <c r="A374" s="16"/>
      <c r="B374" s="8"/>
      <c r="C374" s="16"/>
      <c r="D374" s="43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44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</row>
    <row r="375" spans="1:57" ht="15">
      <c r="A375" s="16"/>
      <c r="B375" s="8"/>
      <c r="C375" s="16"/>
      <c r="D375" s="43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44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</row>
    <row r="376" spans="1:57" ht="15">
      <c r="A376" s="16"/>
      <c r="B376" s="8"/>
      <c r="C376" s="16"/>
      <c r="D376" s="43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44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</row>
    <row r="377" spans="1:57" ht="15">
      <c r="A377" s="16"/>
      <c r="B377" s="8"/>
      <c r="C377" s="16"/>
      <c r="D377" s="43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44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</row>
    <row r="378" spans="1:57" ht="15">
      <c r="A378" s="16"/>
      <c r="B378" s="8"/>
      <c r="C378" s="16"/>
      <c r="D378" s="43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44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</row>
    <row r="379" spans="1:57" ht="15">
      <c r="A379" s="16"/>
      <c r="B379" s="8"/>
      <c r="C379" s="16"/>
      <c r="D379" s="43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44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</row>
    <row r="380" spans="1:57" ht="15">
      <c r="A380" s="16"/>
      <c r="B380" s="8"/>
      <c r="C380" s="16"/>
      <c r="D380" s="43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44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</row>
    <row r="381" spans="1:57" ht="15">
      <c r="A381" s="16"/>
      <c r="B381" s="8"/>
      <c r="C381" s="16"/>
      <c r="D381" s="43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44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</row>
    <row r="382" spans="1:57" ht="15">
      <c r="A382" s="16"/>
      <c r="B382" s="8"/>
      <c r="C382" s="16"/>
      <c r="D382" s="43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44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</row>
    <row r="383" spans="1:57" ht="15">
      <c r="A383" s="16"/>
      <c r="B383" s="8"/>
      <c r="C383" s="16"/>
      <c r="D383" s="43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44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</row>
    <row r="384" spans="1:57" ht="15">
      <c r="A384" s="16"/>
      <c r="B384" s="8"/>
      <c r="C384" s="16"/>
      <c r="D384" s="43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44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</row>
    <row r="385" spans="1:57" ht="15">
      <c r="A385" s="16"/>
      <c r="B385" s="8"/>
      <c r="C385" s="16"/>
      <c r="D385" s="43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44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</row>
    <row r="386" spans="1:57" ht="15">
      <c r="A386" s="16"/>
      <c r="B386" s="8"/>
      <c r="C386" s="16"/>
      <c r="D386" s="43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44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</row>
    <row r="387" spans="1:57" ht="15">
      <c r="A387" s="16"/>
      <c r="B387" s="8"/>
      <c r="C387" s="16"/>
      <c r="D387" s="43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44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</row>
    <row r="388" spans="1:57" ht="15">
      <c r="A388" s="16"/>
      <c r="B388" s="8"/>
      <c r="C388" s="16"/>
      <c r="D388" s="43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44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</row>
    <row r="389" spans="1:57" ht="15">
      <c r="A389" s="16"/>
      <c r="B389" s="8"/>
      <c r="C389" s="16"/>
      <c r="D389" s="43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44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</row>
    <row r="390" spans="1:57" ht="15">
      <c r="A390" s="16"/>
      <c r="B390" s="8"/>
      <c r="C390" s="16"/>
      <c r="D390" s="43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44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</row>
    <row r="391" spans="1:57" ht="15">
      <c r="A391" s="16"/>
      <c r="B391" s="8"/>
      <c r="C391" s="16"/>
      <c r="D391" s="43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44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</row>
    <row r="392" spans="1:57" ht="15">
      <c r="A392" s="16"/>
      <c r="B392" s="8"/>
      <c r="C392" s="16"/>
      <c r="D392" s="43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44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</row>
    <row r="393" spans="1:57" ht="15">
      <c r="A393" s="16"/>
      <c r="B393" s="8"/>
      <c r="C393" s="16"/>
      <c r="D393" s="43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44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</row>
    <row r="394" spans="1:57" ht="15">
      <c r="A394" s="16"/>
      <c r="B394" s="8"/>
      <c r="C394" s="16"/>
      <c r="D394" s="43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44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</row>
    <row r="395" spans="1:57" ht="15">
      <c r="A395" s="16"/>
      <c r="B395" s="8"/>
      <c r="C395" s="16"/>
      <c r="D395" s="43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44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</row>
    <row r="396" spans="1:57" ht="15">
      <c r="A396" s="16"/>
      <c r="B396" s="8"/>
      <c r="C396" s="16"/>
      <c r="D396" s="43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44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</row>
    <row r="397" spans="1:57" ht="15">
      <c r="A397" s="16"/>
      <c r="B397" s="8"/>
      <c r="C397" s="16"/>
      <c r="D397" s="43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44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</row>
    <row r="398" spans="1:57" ht="15">
      <c r="A398" s="16"/>
      <c r="B398" s="8"/>
      <c r="C398" s="16"/>
      <c r="D398" s="43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44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</row>
    <row r="399" spans="1:57" ht="15">
      <c r="A399" s="16"/>
      <c r="B399" s="8"/>
      <c r="C399" s="16"/>
      <c r="D399" s="43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44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</row>
    <row r="400" spans="1:57" ht="15">
      <c r="A400" s="16"/>
      <c r="B400" s="8"/>
      <c r="C400" s="16"/>
      <c r="D400" s="43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44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</row>
    <row r="401" spans="1:57" ht="15">
      <c r="A401" s="16"/>
      <c r="B401" s="8"/>
      <c r="C401" s="16"/>
      <c r="D401" s="43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44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</row>
    <row r="402" spans="1:57" ht="15">
      <c r="A402" s="16"/>
      <c r="B402" s="8"/>
      <c r="C402" s="16"/>
      <c r="D402" s="43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44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</row>
    <row r="403" spans="1:57" ht="15">
      <c r="A403" s="16"/>
      <c r="B403" s="8"/>
      <c r="C403" s="16"/>
      <c r="D403" s="43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44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</row>
    <row r="404" spans="1:57" ht="15">
      <c r="A404" s="16"/>
      <c r="B404" s="8"/>
      <c r="C404" s="16"/>
      <c r="D404" s="43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44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</row>
    <row r="405" spans="1:57" ht="15">
      <c r="A405" s="16"/>
      <c r="B405" s="8"/>
      <c r="C405" s="16"/>
      <c r="D405" s="43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44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</row>
    <row r="406" spans="1:57" ht="15">
      <c r="A406" s="16"/>
      <c r="B406" s="8"/>
      <c r="C406" s="16"/>
      <c r="D406" s="43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44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</row>
    <row r="407" spans="1:57" ht="15">
      <c r="A407" s="16"/>
      <c r="B407" s="8"/>
      <c r="C407" s="16"/>
      <c r="D407" s="43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44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</row>
    <row r="408" spans="1:57" ht="15">
      <c r="A408" s="16"/>
      <c r="B408" s="8"/>
      <c r="C408" s="16"/>
      <c r="D408" s="43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44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</row>
    <row r="409" spans="1:57" ht="15">
      <c r="A409" s="16"/>
      <c r="B409" s="8"/>
      <c r="C409" s="16"/>
      <c r="D409" s="43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44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</row>
    <row r="410" spans="1:57" ht="15">
      <c r="A410" s="16"/>
      <c r="B410" s="8"/>
      <c r="C410" s="16"/>
      <c r="D410" s="43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44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</row>
    <row r="411" spans="1:57" ht="15">
      <c r="A411" s="16"/>
      <c r="B411" s="8"/>
      <c r="C411" s="16"/>
      <c r="D411" s="43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44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</row>
    <row r="412" spans="1:57" ht="15">
      <c r="A412" s="16"/>
      <c r="B412" s="8"/>
      <c r="C412" s="16"/>
      <c r="D412" s="43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44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</row>
    <row r="413" spans="1:57" ht="15">
      <c r="A413" s="16"/>
      <c r="B413" s="8"/>
      <c r="C413" s="16"/>
      <c r="D413" s="43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44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</row>
    <row r="414" spans="1:57" ht="15">
      <c r="A414" s="16"/>
      <c r="B414" s="8"/>
      <c r="C414" s="16"/>
      <c r="D414" s="43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44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</row>
    <row r="415" spans="1:57" ht="15">
      <c r="A415" s="16"/>
      <c r="B415" s="8"/>
      <c r="C415" s="16"/>
      <c r="D415" s="43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44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</row>
    <row r="416" spans="1:57" ht="15">
      <c r="A416" s="16"/>
      <c r="B416" s="8"/>
      <c r="C416" s="16"/>
      <c r="D416" s="43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44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</row>
    <row r="417" spans="1:57" ht="15">
      <c r="A417" s="16"/>
      <c r="B417" s="8"/>
      <c r="C417" s="16"/>
      <c r="D417" s="43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44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</row>
    <row r="418" spans="1:57" ht="15">
      <c r="A418" s="16"/>
      <c r="B418" s="8"/>
      <c r="C418" s="16"/>
      <c r="D418" s="43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44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</row>
    <row r="419" spans="1:57" ht="15">
      <c r="A419" s="16"/>
      <c r="B419" s="8"/>
      <c r="C419" s="16"/>
      <c r="D419" s="43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44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</row>
    <row r="420" spans="1:57" ht="15">
      <c r="A420" s="16"/>
      <c r="B420" s="8"/>
      <c r="C420" s="16"/>
      <c r="D420" s="43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44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</row>
    <row r="421" spans="1:57" ht="15">
      <c r="A421" s="16"/>
      <c r="B421" s="8"/>
      <c r="C421" s="16"/>
      <c r="D421" s="43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44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</row>
    <row r="422" spans="1:57" ht="15">
      <c r="A422" s="16"/>
      <c r="B422" s="8"/>
      <c r="C422" s="16"/>
      <c r="D422" s="43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44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</row>
    <row r="423" spans="1:57" ht="15">
      <c r="A423" s="16"/>
      <c r="B423" s="8"/>
      <c r="C423" s="16"/>
      <c r="D423" s="43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44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</row>
    <row r="424" spans="1:57" ht="15">
      <c r="A424" s="16"/>
      <c r="B424" s="8"/>
      <c r="C424" s="16"/>
      <c r="D424" s="43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44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</row>
    <row r="425" spans="1:57" ht="15">
      <c r="A425" s="16"/>
      <c r="B425" s="8"/>
      <c r="C425" s="16"/>
      <c r="D425" s="43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44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</row>
    <row r="426" spans="1:57" ht="15">
      <c r="A426" s="16"/>
      <c r="B426" s="8"/>
      <c r="C426" s="16"/>
      <c r="D426" s="43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44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</row>
    <row r="427" spans="1:57" ht="15">
      <c r="A427" s="16"/>
      <c r="B427" s="8"/>
      <c r="C427" s="16"/>
      <c r="D427" s="43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44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</row>
    <row r="428" spans="1:57" ht="15">
      <c r="A428" s="16"/>
      <c r="B428" s="8"/>
      <c r="C428" s="16"/>
      <c r="D428" s="43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44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</row>
    <row r="429" spans="1:57" ht="15">
      <c r="A429" s="16"/>
      <c r="B429" s="8"/>
      <c r="C429" s="16"/>
      <c r="D429" s="43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44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</row>
    <row r="430" spans="1:57" ht="15">
      <c r="A430" s="16"/>
      <c r="B430" s="8"/>
      <c r="C430" s="16"/>
      <c r="D430" s="43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44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</row>
    <row r="431" spans="1:57" ht="15">
      <c r="A431" s="16"/>
      <c r="B431" s="8"/>
      <c r="C431" s="16"/>
      <c r="D431" s="43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44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</row>
    <row r="432" spans="1:57" ht="15">
      <c r="A432" s="16"/>
      <c r="B432" s="8"/>
      <c r="C432" s="16"/>
      <c r="D432" s="43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44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</row>
    <row r="433" spans="1:57" ht="15">
      <c r="A433" s="16"/>
      <c r="B433" s="8"/>
      <c r="C433" s="16"/>
      <c r="D433" s="43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44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</row>
    <row r="434" spans="1:57" ht="15">
      <c r="A434" s="16"/>
      <c r="B434" s="8"/>
      <c r="C434" s="16"/>
      <c r="D434" s="43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44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</row>
    <row r="435" spans="1:57" ht="15">
      <c r="A435" s="16"/>
      <c r="B435" s="8"/>
      <c r="C435" s="16"/>
      <c r="D435" s="43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44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</row>
    <row r="436" spans="1:57" ht="15">
      <c r="A436" s="16"/>
      <c r="B436" s="8"/>
      <c r="C436" s="16"/>
      <c r="D436" s="43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44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</row>
    <row r="437" spans="1:57" ht="15">
      <c r="A437" s="16"/>
      <c r="B437" s="8"/>
      <c r="C437" s="16"/>
      <c r="D437" s="43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44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</row>
    <row r="438" spans="1:57" ht="15">
      <c r="A438" s="16"/>
      <c r="B438" s="8"/>
      <c r="C438" s="16"/>
      <c r="D438" s="43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44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</row>
    <row r="439" spans="1:57" ht="15">
      <c r="A439" s="16"/>
      <c r="B439" s="8"/>
      <c r="C439" s="16"/>
      <c r="D439" s="43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44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</row>
    <row r="440" spans="1:57" ht="15">
      <c r="A440" s="16"/>
      <c r="B440" s="8"/>
      <c r="C440" s="16"/>
      <c r="D440" s="43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44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</row>
    <row r="441" spans="1:57" ht="15">
      <c r="A441" s="16"/>
      <c r="B441" s="8"/>
      <c r="C441" s="16"/>
      <c r="D441" s="43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44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</row>
    <row r="442" spans="1:57" ht="15">
      <c r="A442" s="16"/>
      <c r="B442" s="8"/>
      <c r="C442" s="16"/>
      <c r="D442" s="43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44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</row>
    <row r="443" spans="1:57" ht="15">
      <c r="A443" s="16"/>
      <c r="B443" s="8"/>
      <c r="C443" s="16"/>
      <c r="D443" s="43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44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</row>
    <row r="444" spans="1:57" ht="15">
      <c r="A444" s="16"/>
      <c r="B444" s="8"/>
      <c r="C444" s="16"/>
      <c r="D444" s="43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44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</row>
    <row r="445" spans="1:57" ht="15">
      <c r="A445" s="16"/>
      <c r="B445" s="8"/>
      <c r="C445" s="16"/>
      <c r="D445" s="43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44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</row>
    <row r="446" spans="1:57" ht="15">
      <c r="A446" s="16"/>
      <c r="B446" s="8"/>
      <c r="C446" s="16"/>
      <c r="D446" s="43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44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</row>
    <row r="447" spans="1:57" ht="15">
      <c r="A447" s="16"/>
      <c r="B447" s="8"/>
      <c r="C447" s="16"/>
      <c r="D447" s="43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44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</row>
    <row r="448" spans="1:57" ht="15">
      <c r="A448" s="16"/>
      <c r="B448" s="8"/>
      <c r="C448" s="16"/>
      <c r="D448" s="43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44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</row>
    <row r="449" spans="1:57" ht="15">
      <c r="A449" s="16"/>
      <c r="B449" s="8"/>
      <c r="C449" s="16"/>
      <c r="D449" s="43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44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</row>
    <row r="450" spans="1:57" ht="15">
      <c r="A450" s="16"/>
      <c r="B450" s="8"/>
      <c r="C450" s="16"/>
      <c r="D450" s="43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44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</row>
    <row r="451" spans="1:57" ht="15">
      <c r="A451" s="16"/>
      <c r="B451" s="8"/>
      <c r="C451" s="16"/>
      <c r="D451" s="43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44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</row>
    <row r="452" spans="1:57" ht="15">
      <c r="A452" s="16"/>
      <c r="B452" s="8"/>
      <c r="C452" s="16"/>
      <c r="D452" s="43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44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</row>
    <row r="453" spans="1:57" ht="15">
      <c r="A453" s="16"/>
      <c r="B453" s="8"/>
      <c r="C453" s="16"/>
      <c r="D453" s="43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44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</row>
    <row r="454" spans="1:57" ht="15">
      <c r="A454" s="16"/>
      <c r="B454" s="8"/>
      <c r="C454" s="16"/>
      <c r="D454" s="43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44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</row>
    <row r="455" spans="1:57" ht="15">
      <c r="A455" s="16"/>
      <c r="B455" s="8"/>
      <c r="C455" s="16"/>
      <c r="D455" s="43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44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</row>
    <row r="456" spans="1:57" ht="15">
      <c r="A456" s="16"/>
      <c r="B456" s="8"/>
      <c r="C456" s="16"/>
      <c r="D456" s="43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44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</row>
    <row r="457" spans="1:57" ht="15">
      <c r="A457" s="16"/>
      <c r="B457" s="8"/>
      <c r="C457" s="16"/>
      <c r="D457" s="43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44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</row>
    <row r="458" spans="1:57" ht="15">
      <c r="A458" s="16"/>
      <c r="B458" s="8"/>
      <c r="C458" s="16"/>
      <c r="D458" s="43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44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</row>
    <row r="459" spans="1:57" ht="15">
      <c r="A459" s="16"/>
      <c r="B459" s="8"/>
      <c r="C459" s="16"/>
      <c r="D459" s="43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44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</row>
    <row r="460" spans="1:57" ht="15">
      <c r="A460" s="16"/>
      <c r="B460" s="8"/>
      <c r="C460" s="16"/>
      <c r="D460" s="43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44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</row>
    <row r="461" spans="1:57" ht="15">
      <c r="A461" s="16"/>
      <c r="B461" s="8"/>
      <c r="C461" s="16"/>
      <c r="D461" s="43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44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</row>
    <row r="462" spans="1:57" ht="15">
      <c r="A462" s="16"/>
      <c r="B462" s="8"/>
      <c r="C462" s="16"/>
      <c r="D462" s="43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44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</row>
    <row r="463" spans="1:57" ht="15">
      <c r="A463" s="16"/>
      <c r="B463" s="8"/>
      <c r="C463" s="16"/>
      <c r="D463" s="43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44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</row>
    <row r="464" spans="1:57" ht="15">
      <c r="A464" s="16"/>
      <c r="B464" s="8"/>
      <c r="C464" s="16"/>
      <c r="D464" s="43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44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</row>
    <row r="465" spans="1:57" ht="15">
      <c r="A465" s="16"/>
      <c r="B465" s="8"/>
      <c r="C465" s="16"/>
      <c r="D465" s="43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44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</row>
    <row r="466" spans="1:57" ht="15">
      <c r="A466" s="16"/>
      <c r="B466" s="8"/>
      <c r="C466" s="16"/>
      <c r="D466" s="43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44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</row>
    <row r="467" spans="1:57" ht="15">
      <c r="A467" s="16"/>
      <c r="B467" s="8"/>
      <c r="C467" s="16"/>
      <c r="D467" s="43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44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</row>
    <row r="468" spans="1:57" ht="15">
      <c r="A468" s="16"/>
      <c r="B468" s="8"/>
      <c r="C468" s="16"/>
      <c r="D468" s="43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44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</row>
    <row r="469" spans="1:57" ht="15">
      <c r="A469" s="16"/>
      <c r="B469" s="8"/>
      <c r="C469" s="16"/>
      <c r="D469" s="43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44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</row>
    <row r="470" spans="1:57" ht="15">
      <c r="A470" s="16"/>
      <c r="B470" s="8"/>
      <c r="C470" s="16"/>
      <c r="D470" s="43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44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</row>
    <row r="471" spans="1:57" ht="15">
      <c r="A471" s="16"/>
      <c r="B471" s="8"/>
      <c r="C471" s="16"/>
      <c r="D471" s="43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44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</row>
    <row r="472" spans="1:57" ht="15">
      <c r="A472" s="16"/>
      <c r="B472" s="8"/>
      <c r="C472" s="16"/>
      <c r="D472" s="43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44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</row>
    <row r="473" spans="1:57" ht="15">
      <c r="A473" s="16"/>
      <c r="B473" s="8"/>
      <c r="C473" s="16"/>
      <c r="D473" s="43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44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</row>
    <row r="474" spans="1:57" ht="15">
      <c r="A474" s="16"/>
      <c r="B474" s="8"/>
      <c r="C474" s="16"/>
      <c r="D474" s="43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44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</row>
    <row r="475" spans="1:57" ht="15">
      <c r="A475" s="16"/>
      <c r="B475" s="8"/>
      <c r="C475" s="16"/>
      <c r="D475" s="43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44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</row>
    <row r="476" spans="1:57" ht="15">
      <c r="A476" s="16"/>
      <c r="B476" s="8"/>
      <c r="C476" s="16"/>
      <c r="D476" s="43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44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</row>
    <row r="477" spans="1:57" ht="15">
      <c r="A477" s="16"/>
      <c r="B477" s="8"/>
      <c r="C477" s="16"/>
      <c r="D477" s="43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44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</row>
    <row r="478" spans="1:57" ht="15">
      <c r="A478" s="16"/>
      <c r="B478" s="8"/>
      <c r="C478" s="16"/>
      <c r="D478" s="43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44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</row>
    <row r="479" spans="1:57" ht="15">
      <c r="A479" s="16"/>
      <c r="B479" s="8"/>
      <c r="C479" s="16"/>
      <c r="D479" s="43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44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</row>
    <row r="480" spans="1:57" ht="15">
      <c r="A480" s="16"/>
      <c r="B480" s="8"/>
      <c r="C480" s="16"/>
      <c r="D480" s="43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44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</row>
    <row r="481" spans="1:57" ht="15">
      <c r="A481" s="16"/>
      <c r="B481" s="8"/>
      <c r="C481" s="16"/>
      <c r="D481" s="43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44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</row>
    <row r="482" spans="1:57" ht="15">
      <c r="A482" s="16"/>
      <c r="B482" s="8"/>
      <c r="C482" s="16"/>
      <c r="D482" s="43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44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</row>
    <row r="483" spans="1:57" ht="15">
      <c r="A483" s="16"/>
      <c r="B483" s="8"/>
      <c r="C483" s="16"/>
      <c r="D483" s="43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44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</row>
    <row r="484" spans="1:57" ht="15">
      <c r="A484" s="16"/>
      <c r="B484" s="8"/>
      <c r="C484" s="16"/>
      <c r="D484" s="43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44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</row>
    <row r="485" spans="1:57" ht="15">
      <c r="A485" s="16"/>
      <c r="B485" s="8"/>
      <c r="C485" s="16"/>
      <c r="D485" s="43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44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</row>
    <row r="486" spans="1:57" ht="15">
      <c r="A486" s="16"/>
      <c r="B486" s="8"/>
      <c r="C486" s="16"/>
      <c r="D486" s="43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44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</row>
    <row r="487" spans="1:57" ht="15">
      <c r="A487" s="16"/>
      <c r="B487" s="8"/>
      <c r="C487" s="16"/>
      <c r="D487" s="43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44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</row>
    <row r="488" spans="1:57" ht="15">
      <c r="A488" s="16"/>
      <c r="B488" s="8"/>
      <c r="C488" s="16"/>
      <c r="D488" s="43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44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</row>
    <row r="489" spans="1:57" ht="15">
      <c r="A489" s="16"/>
      <c r="B489" s="8"/>
      <c r="C489" s="16"/>
      <c r="D489" s="43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44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</row>
    <row r="490" spans="1:57" ht="15">
      <c r="A490" s="16"/>
      <c r="B490" s="8"/>
      <c r="C490" s="16"/>
      <c r="D490" s="43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44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BB490" s="16"/>
      <c r="BC490" s="16"/>
      <c r="BD490" s="16"/>
      <c r="BE490" s="16"/>
    </row>
    <row r="491" spans="1:49" ht="15">
      <c r="A491" s="16"/>
      <c r="B491" s="8"/>
      <c r="C491" s="16"/>
      <c r="D491" s="43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44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</row>
    <row r="492" spans="1:49" ht="15">
      <c r="A492" s="16"/>
      <c r="B492" s="8"/>
      <c r="C492" s="16"/>
      <c r="D492" s="43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44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</row>
    <row r="493" spans="1:47" ht="15">
      <c r="A493" s="16"/>
      <c r="B493" s="8"/>
      <c r="C493" s="16"/>
      <c r="D493" s="43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44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</row>
    <row r="494" spans="1:47" ht="15">
      <c r="A494" s="16"/>
      <c r="B494" s="8"/>
      <c r="C494" s="16"/>
      <c r="D494" s="43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44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</row>
    <row r="495" spans="1:47" ht="15">
      <c r="A495" s="16"/>
      <c r="B495" s="8"/>
      <c r="C495" s="16"/>
      <c r="D495" s="43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44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</row>
    <row r="496" spans="1:47" ht="15">
      <c r="A496" s="16"/>
      <c r="B496" s="8"/>
      <c r="C496" s="16"/>
      <c r="D496" s="43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44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</row>
    <row r="497" spans="1:47" ht="15">
      <c r="A497" s="16"/>
      <c r="B497" s="8"/>
      <c r="C497" s="16"/>
      <c r="D497" s="43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44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</row>
    <row r="498" spans="1:47" ht="15">
      <c r="A498" s="16"/>
      <c r="B498" s="8"/>
      <c r="C498" s="16"/>
      <c r="D498" s="43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44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</row>
    <row r="499" spans="1:48" ht="15">
      <c r="A499" s="16"/>
      <c r="B499" s="8"/>
      <c r="C499" s="16"/>
      <c r="D499" s="43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44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</row>
    <row r="500" spans="1:48" ht="15">
      <c r="A500" s="16"/>
      <c r="B500" s="8"/>
      <c r="C500" s="16"/>
      <c r="D500" s="43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44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V500" s="16"/>
    </row>
    <row r="501" spans="1:46" ht="15">
      <c r="A501" s="16"/>
      <c r="B501" s="8"/>
      <c r="C501" s="16"/>
      <c r="D501" s="43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44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</row>
    <row r="502" spans="1:46" ht="15">
      <c r="A502" s="16"/>
      <c r="B502" s="8"/>
      <c r="C502" s="16"/>
      <c r="D502" s="43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44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</row>
    <row r="503" spans="1:46" ht="15">
      <c r="A503" s="16"/>
      <c r="B503" s="8"/>
      <c r="C503" s="16"/>
      <c r="D503" s="43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44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</row>
    <row r="504" spans="1:46" ht="15">
      <c r="A504" s="16"/>
      <c r="B504" s="8"/>
      <c r="C504" s="16"/>
      <c r="D504" s="43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44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</row>
    <row r="505" spans="1:46" ht="15">
      <c r="A505" s="16"/>
      <c r="B505" s="8"/>
      <c r="C505" s="16"/>
      <c r="D505" s="43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44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</row>
    <row r="506" spans="1:46" ht="15">
      <c r="A506" s="16"/>
      <c r="B506" s="8"/>
      <c r="C506" s="16"/>
      <c r="D506" s="43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44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</row>
    <row r="507" spans="1:46" ht="15">
      <c r="A507" s="16"/>
      <c r="B507" s="8"/>
      <c r="C507" s="16"/>
      <c r="D507" s="43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44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</row>
    <row r="508" spans="1:46" ht="15">
      <c r="A508" s="16"/>
      <c r="B508" s="8"/>
      <c r="C508" s="16"/>
      <c r="D508" s="43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44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</row>
    <row r="509" spans="1:46" ht="15">
      <c r="A509" s="16"/>
      <c r="B509" s="8"/>
      <c r="C509" s="16"/>
      <c r="D509" s="43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44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</row>
    <row r="510" spans="1:46" ht="15">
      <c r="A510" s="16"/>
      <c r="B510" s="8"/>
      <c r="C510" s="16"/>
      <c r="D510" s="43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44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</row>
    <row r="511" spans="1:46" ht="15">
      <c r="A511" s="16"/>
      <c r="B511" s="8"/>
      <c r="C511" s="16"/>
      <c r="D511" s="43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44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</row>
    <row r="512" spans="1:46" ht="15">
      <c r="A512" s="16"/>
      <c r="B512" s="8"/>
      <c r="C512" s="16"/>
      <c r="D512" s="43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44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</row>
    <row r="513" spans="1:46" ht="15">
      <c r="A513" s="16"/>
      <c r="B513" s="8"/>
      <c r="C513" s="16"/>
      <c r="D513" s="43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44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</row>
    <row r="514" spans="1:46" ht="15">
      <c r="A514" s="16"/>
      <c r="B514" s="8"/>
      <c r="C514" s="16"/>
      <c r="D514" s="43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44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</row>
    <row r="515" spans="1:46" ht="15">
      <c r="A515" s="16"/>
      <c r="B515" s="8"/>
      <c r="C515" s="16"/>
      <c r="D515" s="43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44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</row>
    <row r="516" spans="1:46" ht="15">
      <c r="A516" s="16"/>
      <c r="B516" s="8"/>
      <c r="C516" s="16"/>
      <c r="D516" s="43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44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</row>
    <row r="517" spans="1:46" ht="15">
      <c r="A517" s="16"/>
      <c r="B517" s="8"/>
      <c r="C517" s="16"/>
      <c r="D517" s="43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44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</row>
    <row r="518" spans="1:46" ht="15">
      <c r="A518" s="16"/>
      <c r="B518" s="8"/>
      <c r="C518" s="16"/>
      <c r="D518" s="43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44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</row>
    <row r="519" spans="1:46" ht="15">
      <c r="A519" s="16"/>
      <c r="B519" s="8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44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</row>
    <row r="520" spans="1:46" ht="15">
      <c r="A520" s="16"/>
      <c r="B520" s="8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44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</row>
    <row r="521" spans="1:46" ht="15">
      <c r="A521" s="16"/>
      <c r="B521" s="8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44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</row>
    <row r="522" spans="1:46" ht="15">
      <c r="A522" s="16"/>
      <c r="B522" s="8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44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</row>
    <row r="523" spans="1:46" ht="15">
      <c r="A523" s="16"/>
      <c r="B523" s="8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44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</row>
    <row r="524" spans="1:46" ht="15">
      <c r="A524" s="16"/>
      <c r="B524" s="8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44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</row>
    <row r="525" spans="1:46" ht="15">
      <c r="A525" s="16"/>
      <c r="B525" s="8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44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</row>
    <row r="526" spans="1:46" ht="15">
      <c r="A526" s="16"/>
      <c r="B526" s="8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44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</row>
    <row r="527" spans="1:46" ht="15">
      <c r="A527" s="16"/>
      <c r="B527" s="8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44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</row>
    <row r="528" spans="1:46" ht="15">
      <c r="A528" s="16"/>
      <c r="B528" s="8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44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</row>
    <row r="529" spans="1:46" ht="15">
      <c r="A529" s="16"/>
      <c r="B529" s="8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44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</row>
    <row r="530" spans="1:46" ht="15">
      <c r="A530" s="16"/>
      <c r="B530" s="8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44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</row>
    <row r="531" spans="1:46" ht="15">
      <c r="A531" s="16"/>
      <c r="B531" s="8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44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</row>
    <row r="532" spans="1:46" ht="15">
      <c r="A532" s="16"/>
      <c r="B532" s="8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44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</row>
    <row r="533" spans="1:46" ht="15">
      <c r="A533" s="16"/>
      <c r="B533" s="8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44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</row>
    <row r="534" spans="1:46" ht="15">
      <c r="A534" s="16"/>
      <c r="B534" s="8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44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</row>
    <row r="535" spans="1:46" ht="15">
      <c r="A535" s="16"/>
      <c r="B535" s="8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44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</row>
    <row r="536" spans="1:46" ht="15">
      <c r="A536" s="16"/>
      <c r="B536" s="8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44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</row>
    <row r="537" spans="1:46" ht="15">
      <c r="A537" s="16"/>
      <c r="B537" s="8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44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</row>
    <row r="538" spans="1:46" ht="15">
      <c r="A538" s="16"/>
      <c r="B538" s="8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44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</row>
    <row r="539" spans="1:46" ht="15">
      <c r="A539" s="16"/>
      <c r="B539" s="8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44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</row>
    <row r="540" spans="1:46" ht="15">
      <c r="A540" s="16"/>
      <c r="B540" s="8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44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</row>
    <row r="541" spans="1:46" ht="15">
      <c r="A541" s="16"/>
      <c r="B541" s="8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44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</row>
    <row r="542" spans="1:46" ht="15">
      <c r="A542" s="16"/>
      <c r="B542" s="8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44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</row>
    <row r="543" spans="1:46" ht="15">
      <c r="A543" s="16"/>
      <c r="B543" s="8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44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</row>
    <row r="544" spans="1:46" ht="15">
      <c r="A544" s="16"/>
      <c r="B544" s="8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44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</row>
    <row r="545" spans="1:46" ht="15">
      <c r="A545" s="16"/>
      <c r="B545" s="8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44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</row>
    <row r="546" spans="1:46" ht="15">
      <c r="A546" s="16"/>
      <c r="B546" s="8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44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</row>
    <row r="547" spans="1:46" ht="15">
      <c r="A547" s="16"/>
      <c r="B547" s="8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44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</row>
    <row r="548" spans="1:46" ht="15">
      <c r="A548" s="16"/>
      <c r="B548" s="8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44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</row>
    <row r="549" spans="1:46" ht="15">
      <c r="A549" s="16"/>
      <c r="B549" s="8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44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</row>
    <row r="550" spans="1:46" ht="15">
      <c r="A550" s="16"/>
      <c r="B550" s="8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44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</row>
    <row r="551" spans="1:46" ht="15">
      <c r="A551" s="16"/>
      <c r="B551" s="8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44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</row>
    <row r="552" spans="1:46" ht="15">
      <c r="A552" s="16"/>
      <c r="B552" s="8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44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</row>
    <row r="553" spans="1:46" ht="15">
      <c r="A553" s="16"/>
      <c r="B553" s="8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44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</row>
    <row r="554" spans="1:46" ht="15">
      <c r="A554" s="16"/>
      <c r="B554" s="8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44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</row>
    <row r="555" spans="1:46" ht="15">
      <c r="A555" s="16"/>
      <c r="B555" s="8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44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</row>
    <row r="556" spans="1:46" ht="15">
      <c r="A556" s="16"/>
      <c r="B556" s="8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44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</row>
    <row r="557" spans="1:46" ht="15">
      <c r="A557" s="16"/>
      <c r="B557" s="8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44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</row>
    <row r="558" spans="1:46" ht="15">
      <c r="A558" s="16"/>
      <c r="B558" s="8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44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</row>
    <row r="559" spans="1:46" ht="15">
      <c r="A559" s="16"/>
      <c r="B559" s="8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44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</row>
    <row r="560" spans="1:46" ht="15">
      <c r="A560" s="16"/>
      <c r="B560" s="8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44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</row>
    <row r="561" spans="1:46" ht="15">
      <c r="A561" s="16"/>
      <c r="B561" s="8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44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</row>
    <row r="562" spans="1:46" ht="15">
      <c r="A562" s="16"/>
      <c r="B562" s="8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44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</row>
    <row r="563" spans="1:46" ht="15">
      <c r="A563" s="16"/>
      <c r="B563" s="8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44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</row>
    <row r="564" spans="1:46" ht="15">
      <c r="A564" s="16"/>
      <c r="B564" s="8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44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</row>
    <row r="565" spans="1:46" ht="15">
      <c r="A565" s="16"/>
      <c r="B565" s="8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44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</row>
    <row r="566" spans="1:46" ht="15">
      <c r="A566" s="16"/>
      <c r="B566" s="8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44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</row>
    <row r="567" spans="1:46" ht="15">
      <c r="A567" s="16"/>
      <c r="B567" s="8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44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</row>
    <row r="568" spans="1:46" ht="15">
      <c r="A568" s="16"/>
      <c r="B568" s="8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44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</row>
    <row r="569" spans="1:46" ht="15">
      <c r="A569" s="16"/>
      <c r="B569" s="8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44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</row>
    <row r="570" spans="1:46" ht="15">
      <c r="A570" s="16"/>
      <c r="B570" s="8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44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</row>
    <row r="571" spans="1:46" ht="15">
      <c r="A571" s="16"/>
      <c r="B571" s="8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44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</row>
    <row r="572" spans="1:46" ht="15">
      <c r="A572" s="16"/>
      <c r="B572" s="8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44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</row>
    <row r="573" spans="1:46" ht="15">
      <c r="A573" s="16"/>
      <c r="B573" s="8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44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</row>
    <row r="574" spans="1:46" ht="15">
      <c r="A574" s="16"/>
      <c r="B574" s="8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44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</row>
    <row r="575" spans="1:46" ht="15">
      <c r="A575" s="16"/>
      <c r="B575" s="8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44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</row>
    <row r="576" spans="1:46" ht="15">
      <c r="A576" s="16"/>
      <c r="B576" s="8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44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</row>
    <row r="577" spans="1:46" ht="15">
      <c r="A577" s="16"/>
      <c r="B577" s="8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44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</row>
    <row r="578" spans="1:46" ht="15">
      <c r="A578" s="16"/>
      <c r="B578" s="8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44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</row>
    <row r="579" spans="1:46" ht="15">
      <c r="A579" s="16"/>
      <c r="B579" s="8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44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</row>
    <row r="580" spans="1:46" ht="15">
      <c r="A580" s="16"/>
      <c r="B580" s="8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44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</row>
    <row r="581" spans="1:46" ht="15">
      <c r="A581" s="16"/>
      <c r="B581" s="8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44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</row>
    <row r="582" spans="1:46" ht="15">
      <c r="A582" s="16"/>
      <c r="B582" s="8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44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</row>
    <row r="583" spans="1:46" ht="15">
      <c r="A583" s="16"/>
      <c r="B583" s="8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44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</row>
    <row r="584" spans="1:46" ht="15">
      <c r="A584" s="16"/>
      <c r="B584" s="8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44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</row>
    <row r="585" spans="1:45" ht="15">
      <c r="A585" s="16"/>
      <c r="B585" s="8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44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</row>
    <row r="586" spans="1:45" ht="15">
      <c r="A586" s="16"/>
      <c r="B586" s="8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44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</row>
    <row r="587" spans="1:45" ht="15">
      <c r="A587" s="16"/>
      <c r="B587" s="8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44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</row>
    <row r="588" spans="1:45" ht="15">
      <c r="A588" s="16"/>
      <c r="B588" s="8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44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</row>
    <row r="589" spans="1:45" ht="15">
      <c r="A589" s="16"/>
      <c r="B589" s="8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44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</row>
    <row r="590" spans="1:45" ht="15">
      <c r="A590" s="16"/>
      <c r="B590" s="8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44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</row>
    <row r="591" spans="1:45" ht="15">
      <c r="A591" s="16"/>
      <c r="B591" s="8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44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</row>
    <row r="592" spans="1:45" ht="15">
      <c r="A592" s="16"/>
      <c r="B592" s="8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44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</row>
    <row r="593" spans="1:45" ht="15">
      <c r="A593" s="16"/>
      <c r="B593" s="8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44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</row>
    <row r="594" spans="1:45" ht="15">
      <c r="A594" s="16"/>
      <c r="B594" s="8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44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</row>
    <row r="595" spans="1:45" ht="15">
      <c r="A595" s="16"/>
      <c r="B595" s="8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44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</row>
    <row r="596" spans="1:45" ht="15">
      <c r="A596" s="16"/>
      <c r="B596" s="8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44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</row>
    <row r="597" spans="1:45" ht="15">
      <c r="A597" s="16"/>
      <c r="B597" s="8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44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</row>
    <row r="598" spans="1:45" ht="15">
      <c r="A598" s="16"/>
      <c r="B598" s="8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44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</row>
    <row r="599" spans="1:45" ht="15">
      <c r="A599" s="16"/>
      <c r="B599" s="8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44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</row>
    <row r="600" spans="1:45" ht="15">
      <c r="A600" s="16"/>
      <c r="B600" s="8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44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</row>
    <row r="601" spans="1:45" ht="15">
      <c r="A601" s="16"/>
      <c r="B601" s="8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44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</row>
    <row r="602" spans="1:45" ht="15">
      <c r="A602" s="16"/>
      <c r="B602" s="8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44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</row>
    <row r="603" spans="1:45" ht="15">
      <c r="A603" s="16"/>
      <c r="B603" s="8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44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</row>
    <row r="604" spans="1:45" ht="15">
      <c r="A604" s="16"/>
      <c r="B604" s="8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44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</row>
    <row r="605" spans="1:45" ht="15">
      <c r="A605" s="16"/>
      <c r="B605" s="8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44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</row>
    <row r="606" spans="1:45" ht="15">
      <c r="A606" s="16"/>
      <c r="B606" s="8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44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</row>
    <row r="607" spans="1:45" ht="15">
      <c r="A607" s="16"/>
      <c r="B607" s="8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44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</row>
    <row r="608" spans="1:45" ht="15">
      <c r="A608" s="16"/>
      <c r="B608" s="8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44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</row>
    <row r="609" spans="1:45" ht="15">
      <c r="A609" s="16"/>
      <c r="B609" s="8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44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</row>
    <row r="610" spans="1:45" ht="15">
      <c r="A610" s="16"/>
      <c r="B610" s="8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44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</row>
    <row r="611" spans="1:45" ht="15">
      <c r="A611" s="16"/>
      <c r="B611" s="8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44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</row>
    <row r="612" spans="1:45" ht="15">
      <c r="A612" s="16"/>
      <c r="B612" s="8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44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</row>
    <row r="613" spans="1:45" ht="15">
      <c r="A613" s="16"/>
      <c r="B613" s="8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44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</row>
    <row r="614" spans="1:45" ht="15">
      <c r="A614" s="16"/>
      <c r="B614" s="8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44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</row>
    <row r="615" spans="1:45" ht="15">
      <c r="A615" s="16"/>
      <c r="B615" s="8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44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</row>
    <row r="616" spans="1:45" ht="15">
      <c r="A616" s="16"/>
      <c r="B616" s="8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44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</row>
    <row r="617" spans="1:45" ht="15">
      <c r="A617" s="16"/>
      <c r="B617" s="8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44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</row>
    <row r="618" spans="1:45" ht="15">
      <c r="A618" s="16"/>
      <c r="B618" s="8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44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</row>
    <row r="619" spans="1:45" ht="15">
      <c r="A619" s="16"/>
      <c r="B619" s="8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44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</row>
    <row r="620" spans="1:45" ht="15">
      <c r="A620" s="16"/>
      <c r="B620" s="8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44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</row>
    <row r="621" spans="1:45" ht="15">
      <c r="A621" s="16"/>
      <c r="B621" s="8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44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</row>
    <row r="622" spans="1:45" ht="15">
      <c r="A622" s="16"/>
      <c r="B622" s="8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44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</row>
    <row r="623" spans="1:45" ht="15">
      <c r="A623" s="16"/>
      <c r="B623" s="8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44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</row>
    <row r="624" spans="1:45" ht="15">
      <c r="A624" s="16"/>
      <c r="B624" s="8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44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</row>
    <row r="625" spans="1:45" ht="15">
      <c r="A625" s="16"/>
      <c r="B625" s="8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44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</row>
    <row r="626" spans="1:45" ht="15">
      <c r="A626" s="16"/>
      <c r="B626" s="8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44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</row>
    <row r="627" spans="1:45" ht="15">
      <c r="A627" s="16"/>
      <c r="B627" s="8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44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</row>
    <row r="628" spans="1:45" ht="15">
      <c r="A628" s="16"/>
      <c r="B628" s="8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44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</row>
    <row r="629" spans="1:45" ht="15">
      <c r="A629" s="16"/>
      <c r="B629" s="8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44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</row>
    <row r="630" spans="1:45" ht="15">
      <c r="A630" s="16"/>
      <c r="B630" s="8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44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</row>
    <row r="631" spans="1:45" ht="15">
      <c r="A631" s="16"/>
      <c r="B631" s="8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44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</row>
    <row r="632" spans="1:45" ht="15">
      <c r="A632" s="16"/>
      <c r="B632" s="8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44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</row>
    <row r="633" spans="1:45" ht="15">
      <c r="A633" s="16"/>
      <c r="B633" s="8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44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</row>
    <row r="634" spans="1:45" ht="15">
      <c r="A634" s="16"/>
      <c r="B634" s="8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44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</row>
    <row r="635" spans="1:45" ht="15">
      <c r="A635" s="16"/>
      <c r="B635" s="8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44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</row>
    <row r="636" spans="1:45" ht="15">
      <c r="A636" s="16"/>
      <c r="B636" s="8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44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</row>
    <row r="637" spans="1:45" ht="15">
      <c r="A637" s="16"/>
      <c r="B637" s="8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44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</row>
    <row r="638" spans="1:45" ht="15">
      <c r="A638" s="16"/>
      <c r="B638" s="8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44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</row>
    <row r="639" spans="1:45" ht="15">
      <c r="A639" s="16"/>
      <c r="B639" s="8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44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</row>
    <row r="640" spans="1:45" ht="15">
      <c r="A640" s="16"/>
      <c r="B640" s="8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44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</row>
    <row r="641" spans="1:45" ht="15">
      <c r="A641" s="16"/>
      <c r="B641" s="8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44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</row>
    <row r="642" spans="1:45" ht="15">
      <c r="A642" s="16"/>
      <c r="B642" s="8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44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</row>
    <row r="643" spans="1:45" ht="15">
      <c r="A643" s="16"/>
      <c r="B643" s="8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44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</row>
    <row r="644" spans="1:44" ht="15">
      <c r="A644" s="16"/>
      <c r="B644" s="8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44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</row>
    <row r="645" spans="1:44" ht="15">
      <c r="A645" s="16"/>
      <c r="B645" s="8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44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</row>
    <row r="646" spans="1:44" ht="15">
      <c r="A646" s="16"/>
      <c r="B646" s="8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44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</row>
    <row r="647" spans="1:44" ht="15">
      <c r="A647" s="16"/>
      <c r="B647" s="8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44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</row>
    <row r="648" spans="1:44" ht="15">
      <c r="A648" s="16"/>
      <c r="B648" s="8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44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</row>
    <row r="649" spans="1:44" ht="15">
      <c r="A649" s="16"/>
      <c r="B649" s="8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44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</row>
    <row r="650" spans="1:44" ht="15">
      <c r="A650" s="16"/>
      <c r="B650" s="8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44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</row>
    <row r="651" spans="1:44" ht="15">
      <c r="A651" s="16"/>
      <c r="B651" s="8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44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</row>
    <row r="652" spans="1:44" ht="15">
      <c r="A652" s="16"/>
      <c r="B652" s="8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44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</row>
    <row r="653" spans="1:44" ht="15">
      <c r="A653" s="16"/>
      <c r="B653" s="8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44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</row>
    <row r="654" spans="1:44" ht="15">
      <c r="A654" s="16"/>
      <c r="B654" s="8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44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</row>
    <row r="655" spans="1:44" ht="15">
      <c r="A655" s="16"/>
      <c r="B655" s="8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44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</row>
    <row r="656" spans="1:44" ht="15">
      <c r="A656" s="16"/>
      <c r="B656" s="8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44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</row>
    <row r="657" spans="1:44" ht="15">
      <c r="A657" s="16"/>
      <c r="B657" s="8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44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</row>
    <row r="658" spans="1:44" ht="15">
      <c r="A658" s="16"/>
      <c r="B658" s="8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44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</row>
    <row r="659" spans="1:44" ht="15">
      <c r="A659" s="16"/>
      <c r="B659" s="8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44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</row>
    <row r="660" spans="1:44" ht="15">
      <c r="A660" s="16"/>
      <c r="B660" s="8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44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</row>
    <row r="661" spans="1:44" ht="15">
      <c r="A661" s="16"/>
      <c r="B661" s="8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44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</row>
    <row r="662" spans="1:44" ht="15">
      <c r="A662" s="16"/>
      <c r="B662" s="8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44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</row>
    <row r="663" spans="1:44" ht="15">
      <c r="A663" s="16"/>
      <c r="B663" s="8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44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</row>
    <row r="664" spans="1:44" ht="15">
      <c r="A664" s="16"/>
      <c r="B664" s="8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44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</row>
    <row r="665" spans="1:44" ht="15">
      <c r="A665" s="16"/>
      <c r="B665" s="8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44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</row>
    <row r="666" spans="1:44" ht="15">
      <c r="A666" s="16"/>
      <c r="B666" s="8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44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</row>
    <row r="667" spans="1:44" ht="15">
      <c r="A667" s="16"/>
      <c r="B667" s="8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44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</row>
  </sheetData>
  <sheetProtection selectLockedCells="1" selectUnlockedCells="1"/>
  <mergeCells count="4">
    <mergeCell ref="AR3:AS3"/>
    <mergeCell ref="N3:P3"/>
    <mergeCell ref="Q3:R3"/>
    <mergeCell ref="Y3:AA3"/>
  </mergeCells>
  <printOptions/>
  <pageMargins left="0.17" right="0.17" top="0.15763888888888888" bottom="0.1576388888888888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zoomScale="90" zoomScaleNormal="90" zoomScalePageLayoutView="0" workbookViewId="0" topLeftCell="A15">
      <selection activeCell="F5" sqref="F5:H5"/>
    </sheetView>
  </sheetViews>
  <sheetFormatPr defaultColWidth="9.140625" defaultRowHeight="12.75"/>
  <cols>
    <col min="1" max="1" width="3.00390625" style="1" customWidth="1"/>
    <col min="2" max="2" width="3.57421875" style="1" customWidth="1"/>
    <col min="3" max="3" width="4.421875" style="1" customWidth="1"/>
    <col min="4" max="4" width="3.8515625" style="1" customWidth="1"/>
    <col min="5" max="5" width="28.00390625" style="1" customWidth="1"/>
    <col min="6" max="6" width="12.7109375" style="1" customWidth="1"/>
    <col min="7" max="8" width="11.57421875" style="1" customWidth="1"/>
    <col min="9" max="9" width="3.00390625" style="1" customWidth="1"/>
    <col min="10" max="10" width="11.00390625" style="1" customWidth="1"/>
    <col min="11" max="16384" width="9.140625" style="1" customWidth="1"/>
  </cols>
  <sheetData>
    <row r="1" spans="1:12" ht="15.75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6" t="s">
        <v>49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1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8">
      <c r="A4" s="26" t="s">
        <v>297</v>
      </c>
      <c r="B4" s="27"/>
      <c r="C4" s="27"/>
      <c r="D4" s="27"/>
      <c r="E4" s="27"/>
      <c r="F4" s="27"/>
      <c r="G4" s="27"/>
      <c r="H4" s="27"/>
      <c r="I4" s="27"/>
      <c r="J4" s="27"/>
      <c r="K4" s="26"/>
      <c r="L4" s="26"/>
    </row>
    <row r="5" spans="1:12" ht="15.75">
      <c r="A5" s="28"/>
      <c r="B5" s="28"/>
      <c r="C5" s="28"/>
      <c r="D5" s="28"/>
      <c r="E5" s="28"/>
      <c r="F5" s="84" t="s">
        <v>298</v>
      </c>
      <c r="G5" s="84"/>
      <c r="H5" s="84"/>
      <c r="I5" s="28"/>
      <c r="J5" s="29"/>
      <c r="K5" s="28"/>
      <c r="L5" s="28"/>
    </row>
    <row r="6" spans="1:12" ht="15.75">
      <c r="A6" s="28"/>
      <c r="B6" s="28"/>
      <c r="C6" s="28"/>
      <c r="D6" s="28"/>
      <c r="E6" s="28"/>
      <c r="F6" s="30" t="s">
        <v>50</v>
      </c>
      <c r="G6" s="30" t="s">
        <v>10</v>
      </c>
      <c r="H6" s="30"/>
      <c r="I6" s="28"/>
      <c r="J6" s="30"/>
      <c r="K6" s="28"/>
      <c r="L6" s="28"/>
    </row>
    <row r="7" spans="1:12" ht="15.75">
      <c r="A7" s="28"/>
      <c r="B7" s="28"/>
      <c r="C7" s="28"/>
      <c r="D7" s="28"/>
      <c r="E7" s="28"/>
      <c r="F7" s="30" t="s">
        <v>51</v>
      </c>
      <c r="G7" s="30" t="s">
        <v>51</v>
      </c>
      <c r="H7" s="30" t="s">
        <v>52</v>
      </c>
      <c r="I7" s="28"/>
      <c r="J7" s="30" t="s">
        <v>52</v>
      </c>
      <c r="K7" s="28"/>
      <c r="L7" s="28"/>
    </row>
    <row r="8" spans="1:12" ht="15.75">
      <c r="A8" s="28"/>
      <c r="B8" s="28"/>
      <c r="C8" s="28"/>
      <c r="D8" s="28"/>
      <c r="E8" s="28"/>
      <c r="F8" s="30" t="s">
        <v>53</v>
      </c>
      <c r="G8" s="30" t="s">
        <v>53</v>
      </c>
      <c r="H8" s="30" t="s">
        <v>53</v>
      </c>
      <c r="I8" s="28"/>
      <c r="J8" s="30" t="s">
        <v>53</v>
      </c>
      <c r="K8" s="28"/>
      <c r="L8" s="28"/>
    </row>
    <row r="9" spans="1:12" ht="15.75">
      <c r="A9" s="28"/>
      <c r="B9" s="26" t="s">
        <v>54</v>
      </c>
      <c r="C9" s="26"/>
      <c r="D9" s="28"/>
      <c r="E9" s="28"/>
      <c r="F9" s="28"/>
      <c r="G9" s="28"/>
      <c r="H9" s="28"/>
      <c r="I9" s="28"/>
      <c r="J9" s="28"/>
      <c r="K9" s="28"/>
      <c r="L9" s="28"/>
    </row>
    <row r="10" spans="1:12" ht="15.75">
      <c r="A10" s="28"/>
      <c r="B10" s="26"/>
      <c r="C10" s="26" t="s">
        <v>55</v>
      </c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5.75">
      <c r="A11" s="28"/>
      <c r="B11" s="28"/>
      <c r="C11" s="28"/>
      <c r="D11" s="28" t="s">
        <v>56</v>
      </c>
      <c r="E11" s="28"/>
      <c r="F11" s="31">
        <v>1217.47</v>
      </c>
      <c r="G11" s="31"/>
      <c r="H11" s="31">
        <f>SUM(F11:G11)</f>
        <v>1217.47</v>
      </c>
      <c r="I11" s="28"/>
      <c r="J11" s="31"/>
      <c r="K11" s="28"/>
      <c r="L11" s="28"/>
    </row>
    <row r="12" spans="1:12" ht="15.75">
      <c r="A12" s="28"/>
      <c r="B12" s="28"/>
      <c r="C12" s="28"/>
      <c r="D12" s="28" t="s">
        <v>57</v>
      </c>
      <c r="E12" s="28"/>
      <c r="F12" s="31">
        <f>SUM(Transactions!K326)</f>
        <v>215</v>
      </c>
      <c r="G12" s="31"/>
      <c r="H12" s="31">
        <f>SUM(F12:G12)</f>
        <v>215</v>
      </c>
      <c r="I12" s="28"/>
      <c r="J12" s="31"/>
      <c r="K12" s="28"/>
      <c r="L12" s="28"/>
    </row>
    <row r="13" spans="1:12" ht="15.75">
      <c r="A13" s="28"/>
      <c r="B13" s="28"/>
      <c r="C13" s="28"/>
      <c r="D13" s="28" t="s">
        <v>58</v>
      </c>
      <c r="E13" s="28"/>
      <c r="F13" s="31">
        <f>SUM(Transactions!H326)</f>
        <v>822</v>
      </c>
      <c r="G13" s="31"/>
      <c r="H13" s="31">
        <f>SUM(F13:G13)</f>
        <v>822</v>
      </c>
      <c r="I13" s="28"/>
      <c r="J13" s="31"/>
      <c r="K13" s="28"/>
      <c r="L13" s="28"/>
    </row>
    <row r="14" spans="1:12" ht="15.75">
      <c r="A14" s="28"/>
      <c r="B14" s="28"/>
      <c r="C14" s="28"/>
      <c r="D14" s="28"/>
      <c r="E14" s="28"/>
      <c r="F14" s="28"/>
      <c r="G14" s="28"/>
      <c r="H14" s="31"/>
      <c r="I14" s="28"/>
      <c r="J14" s="31"/>
      <c r="K14" s="28"/>
      <c r="L14" s="28"/>
    </row>
    <row r="15" spans="1:12" ht="15.75">
      <c r="A15" s="28"/>
      <c r="B15" s="28"/>
      <c r="C15" s="26" t="s">
        <v>59</v>
      </c>
      <c r="D15" s="28"/>
      <c r="E15" s="28"/>
      <c r="F15" s="28"/>
      <c r="G15" s="28"/>
      <c r="H15" s="31"/>
      <c r="I15" s="28"/>
      <c r="J15" s="31"/>
      <c r="K15" s="28"/>
      <c r="L15" s="28"/>
    </row>
    <row r="16" spans="1:12" ht="15.75">
      <c r="A16" s="28"/>
      <c r="B16" s="28"/>
      <c r="C16" s="28"/>
      <c r="D16" s="28" t="s">
        <v>60</v>
      </c>
      <c r="E16" s="28"/>
      <c r="F16" s="31">
        <v>14040.3</v>
      </c>
      <c r="G16" s="31"/>
      <c r="H16" s="31">
        <f>SUM(F16:G16)</f>
        <v>14040.3</v>
      </c>
      <c r="I16" s="28"/>
      <c r="J16" s="31"/>
      <c r="K16" s="28"/>
      <c r="L16" s="28"/>
    </row>
    <row r="17" spans="1:12" ht="15.75">
      <c r="A17" s="28"/>
      <c r="B17" s="28"/>
      <c r="C17" s="28"/>
      <c r="D17" s="28" t="s">
        <v>61</v>
      </c>
      <c r="E17" s="28"/>
      <c r="F17" s="31">
        <v>26500</v>
      </c>
      <c r="G17" s="31">
        <f>SUM(Transactions!L345)</f>
        <v>9.663381206337363E-13</v>
      </c>
      <c r="H17" s="31">
        <f>SUM(F17:G17)</f>
        <v>26500</v>
      </c>
      <c r="I17" s="28"/>
      <c r="J17" s="31"/>
      <c r="K17" s="28"/>
      <c r="L17" s="28"/>
    </row>
    <row r="18" spans="1:12" ht="15.75">
      <c r="A18" s="28"/>
      <c r="B18" s="28"/>
      <c r="C18" s="28"/>
      <c r="D18" s="28" t="s">
        <v>17</v>
      </c>
      <c r="E18" s="28"/>
      <c r="F18" s="31">
        <v>710.66</v>
      </c>
      <c r="G18" s="31"/>
      <c r="H18" s="31">
        <f>SUM(F18:G18)</f>
        <v>710.66</v>
      </c>
      <c r="I18" s="28"/>
      <c r="J18" s="31"/>
      <c r="K18" s="28"/>
      <c r="L18" s="28"/>
    </row>
    <row r="19" spans="1:12" ht="15.75">
      <c r="A19" s="28"/>
      <c r="B19" s="28"/>
      <c r="C19" s="26" t="s">
        <v>62</v>
      </c>
      <c r="D19" s="28"/>
      <c r="E19" s="28"/>
      <c r="F19" s="28"/>
      <c r="G19" s="28"/>
      <c r="H19" s="31"/>
      <c r="I19" s="28"/>
      <c r="J19" s="31"/>
      <c r="K19" s="28"/>
      <c r="L19" s="28"/>
    </row>
    <row r="20" spans="1:12" ht="15.75">
      <c r="A20" s="28"/>
      <c r="B20" s="28"/>
      <c r="C20" s="28"/>
      <c r="D20" s="28" t="s">
        <v>30</v>
      </c>
      <c r="E20" s="28"/>
      <c r="F20" s="31">
        <f>SUM(Transactions!M326)</f>
        <v>45.040000000000006</v>
      </c>
      <c r="G20" s="31"/>
      <c r="H20" s="31">
        <f>SUM(F20:G20)</f>
        <v>45.040000000000006</v>
      </c>
      <c r="I20" s="28"/>
      <c r="J20" s="31"/>
      <c r="K20" s="28"/>
      <c r="L20" s="28"/>
    </row>
    <row r="21" spans="1:12" ht="15.75">
      <c r="A21" s="28"/>
      <c r="B21" s="28"/>
      <c r="C21" s="26" t="s">
        <v>63</v>
      </c>
      <c r="D21" s="28"/>
      <c r="E21" s="28"/>
      <c r="F21" s="32">
        <f>SUM(F11:F20)</f>
        <v>43550.47000000001</v>
      </c>
      <c r="G21" s="33">
        <f>SUM(G11:G20)</f>
        <v>9.663381206337363E-13</v>
      </c>
      <c r="H21" s="34">
        <f>SUM(H11:H20)</f>
        <v>43550.47000000001</v>
      </c>
      <c r="I21" s="28"/>
      <c r="J21" s="35"/>
      <c r="K21" s="28"/>
      <c r="L21" s="28"/>
    </row>
    <row r="22" spans="1:12" ht="15.75">
      <c r="A22" s="28"/>
      <c r="B22" s="28"/>
      <c r="C22" s="26"/>
      <c r="D22" s="28"/>
      <c r="E22" s="28" t="s">
        <v>286</v>
      </c>
      <c r="F22" s="42">
        <v>9371.86</v>
      </c>
      <c r="G22" s="42"/>
      <c r="H22" s="42">
        <v>9371.86</v>
      </c>
      <c r="I22" s="28"/>
      <c r="J22" s="42"/>
      <c r="K22" s="28"/>
      <c r="L22" s="28"/>
    </row>
    <row r="23" spans="1:12" ht="15.75">
      <c r="A23" s="28"/>
      <c r="B23" s="28"/>
      <c r="C23" s="26"/>
      <c r="D23" s="28"/>
      <c r="E23" s="28" t="s">
        <v>52</v>
      </c>
      <c r="F23" s="42">
        <f>SUM(F21:F22)</f>
        <v>52922.33000000001</v>
      </c>
      <c r="G23" s="42"/>
      <c r="H23" s="42">
        <f>SUM(H21:H22)</f>
        <v>52922.33000000001</v>
      </c>
      <c r="I23" s="28"/>
      <c r="J23" s="42"/>
      <c r="K23" s="28"/>
      <c r="L23" s="28"/>
    </row>
    <row r="24" spans="1:12" ht="15.75">
      <c r="A24" s="28"/>
      <c r="B24" s="28"/>
      <c r="C24" s="28"/>
      <c r="D24" s="28"/>
      <c r="E24" s="28"/>
      <c r="F24" s="28"/>
      <c r="G24" s="28"/>
      <c r="H24" s="28"/>
      <c r="I24" s="28"/>
      <c r="J24" s="31"/>
      <c r="K24" s="28"/>
      <c r="L24" s="28"/>
    </row>
    <row r="25" spans="1:12" ht="15.75">
      <c r="A25" s="28"/>
      <c r="B25" s="26" t="s">
        <v>64</v>
      </c>
      <c r="C25" s="26"/>
      <c r="D25" s="28"/>
      <c r="E25" s="28"/>
      <c r="F25" s="28"/>
      <c r="G25" s="28"/>
      <c r="H25" s="28"/>
      <c r="I25" s="28"/>
      <c r="J25" s="31"/>
      <c r="K25" s="28"/>
      <c r="L25" s="28"/>
    </row>
    <row r="26" spans="1:12" ht="15.75">
      <c r="A26" s="28"/>
      <c r="B26" s="26"/>
      <c r="C26" s="26"/>
      <c r="D26" s="26" t="s">
        <v>65</v>
      </c>
      <c r="E26" s="26"/>
      <c r="F26" s="26"/>
      <c r="G26" s="26"/>
      <c r="H26" s="26"/>
      <c r="I26" s="26"/>
      <c r="J26" s="31"/>
      <c r="K26" s="28"/>
      <c r="L26" s="28"/>
    </row>
    <row r="27" spans="1:12" ht="15.75">
      <c r="A27" s="28"/>
      <c r="B27" s="26"/>
      <c r="C27" s="28"/>
      <c r="E27" s="28" t="s">
        <v>66</v>
      </c>
      <c r="F27" s="31">
        <f>SUM(Transactions!N326)</f>
        <v>0</v>
      </c>
      <c r="G27" s="31"/>
      <c r="H27" s="31">
        <f aca="true" t="shared" si="0" ref="H27:H34">SUM(F27:G27)</f>
        <v>0</v>
      </c>
      <c r="I27" s="28"/>
      <c r="J27" s="15"/>
      <c r="K27" s="28"/>
      <c r="L27" s="28"/>
    </row>
    <row r="28" spans="1:12" ht="15.75">
      <c r="A28" s="28"/>
      <c r="B28" s="28"/>
      <c r="C28" s="28"/>
      <c r="D28" s="28"/>
      <c r="E28" s="28" t="s">
        <v>67</v>
      </c>
      <c r="F28" s="31">
        <v>-47690.72</v>
      </c>
      <c r="G28" s="31"/>
      <c r="H28" s="31">
        <f t="shared" si="0"/>
        <v>-47690.72</v>
      </c>
      <c r="I28" s="28"/>
      <c r="J28" s="31"/>
      <c r="K28" s="28"/>
      <c r="L28" s="28"/>
    </row>
    <row r="29" spans="1:12" ht="15.75">
      <c r="A29" s="28"/>
      <c r="B29" s="28"/>
      <c r="C29" s="28"/>
      <c r="D29" s="28"/>
      <c r="E29" s="28" t="s">
        <v>68</v>
      </c>
      <c r="F29" s="31">
        <f>SUM(Transactions!T359)</f>
        <v>-1714.74</v>
      </c>
      <c r="G29" s="31"/>
      <c r="H29" s="31">
        <f t="shared" si="0"/>
        <v>-1714.74</v>
      </c>
      <c r="I29" s="28"/>
      <c r="J29" s="31"/>
      <c r="K29" s="28"/>
      <c r="L29" s="28"/>
    </row>
    <row r="30" spans="1:12" ht="15.75">
      <c r="A30" s="28"/>
      <c r="B30" s="28"/>
      <c r="C30" s="28"/>
      <c r="D30" s="28"/>
      <c r="E30" s="28" t="s">
        <v>37</v>
      </c>
      <c r="F30" s="31">
        <f>SUM(Transactions!U326)</f>
        <v>-255.40999999999997</v>
      </c>
      <c r="G30" s="31"/>
      <c r="H30" s="31">
        <f t="shared" si="0"/>
        <v>-255.40999999999997</v>
      </c>
      <c r="I30" s="28"/>
      <c r="J30" s="31"/>
      <c r="K30" s="28"/>
      <c r="L30" s="28"/>
    </row>
    <row r="31" spans="1:12" ht="15.75">
      <c r="A31" s="28"/>
      <c r="B31" s="28"/>
      <c r="C31" s="28"/>
      <c r="D31" s="28"/>
      <c r="E31" s="28" t="s">
        <v>40</v>
      </c>
      <c r="F31" s="31">
        <f>SUM(Transactions!X326)</f>
        <v>0</v>
      </c>
      <c r="G31" s="31"/>
      <c r="H31" s="31">
        <f t="shared" si="0"/>
        <v>0</v>
      </c>
      <c r="I31" s="28"/>
      <c r="J31" s="31"/>
      <c r="K31" s="28"/>
      <c r="L31" s="28"/>
    </row>
    <row r="32" spans="1:12" ht="15.75">
      <c r="A32" s="28"/>
      <c r="B32" s="28"/>
      <c r="C32" s="28"/>
      <c r="D32" s="28"/>
      <c r="E32" s="28" t="s">
        <v>38</v>
      </c>
      <c r="F32" s="31">
        <f>SUM(Transactions!V326)</f>
        <v>0</v>
      </c>
      <c r="G32" s="31"/>
      <c r="H32" s="31">
        <f t="shared" si="0"/>
        <v>0</v>
      </c>
      <c r="I32" s="28"/>
      <c r="J32" s="31"/>
      <c r="K32" s="28"/>
      <c r="L32" s="28"/>
    </row>
    <row r="33" spans="1:12" ht="15.75">
      <c r="A33" s="28"/>
      <c r="B33" s="28"/>
      <c r="C33" s="28"/>
      <c r="D33" s="28"/>
      <c r="E33" s="28" t="s">
        <v>39</v>
      </c>
      <c r="F33" s="31">
        <v>-668.65</v>
      </c>
      <c r="G33" s="31"/>
      <c r="H33" s="31">
        <f t="shared" si="0"/>
        <v>-668.65</v>
      </c>
      <c r="I33" s="28"/>
      <c r="J33" s="31"/>
      <c r="K33" s="28"/>
      <c r="L33" s="28"/>
    </row>
    <row r="34" spans="1:12" ht="15.75">
      <c r="A34" s="28"/>
      <c r="B34" s="28"/>
      <c r="C34" s="28"/>
      <c r="D34" s="28"/>
      <c r="E34" s="28" t="s">
        <v>58</v>
      </c>
      <c r="F34" s="31">
        <f>SUM(Transactions!I326)</f>
        <v>0</v>
      </c>
      <c r="G34" s="31"/>
      <c r="H34" s="31">
        <f t="shared" si="0"/>
        <v>0</v>
      </c>
      <c r="I34" s="28"/>
      <c r="J34" s="31"/>
      <c r="K34" s="28"/>
      <c r="L34" s="28"/>
    </row>
    <row r="35" spans="1:12" ht="15.75">
      <c r="A35" s="28"/>
      <c r="B35" s="28"/>
      <c r="C35" s="26" t="s">
        <v>69</v>
      </c>
      <c r="D35" s="28"/>
      <c r="E35" s="28"/>
      <c r="F35" s="28"/>
      <c r="G35" s="28"/>
      <c r="H35" s="31"/>
      <c r="I35" s="28"/>
      <c r="J35" s="31"/>
      <c r="K35" s="28"/>
      <c r="L35" s="28"/>
    </row>
    <row r="36" spans="1:12" ht="15.75">
      <c r="A36" s="28"/>
      <c r="B36" s="28"/>
      <c r="C36" s="28"/>
      <c r="D36" s="28" t="s">
        <v>70</v>
      </c>
      <c r="E36" s="28"/>
      <c r="F36" s="31">
        <f>SUM(Transactions!Y326,Transactions!Z326,Transactions!AA326)</f>
        <v>-1317.03</v>
      </c>
      <c r="G36" s="31"/>
      <c r="H36" s="31">
        <f>SUM(F36:G36)</f>
        <v>-1317.03</v>
      </c>
      <c r="I36" s="28"/>
      <c r="J36" s="31"/>
      <c r="K36" s="28"/>
      <c r="L36" s="28"/>
    </row>
    <row r="37" spans="1:12" ht="15.75">
      <c r="A37" s="28"/>
      <c r="B37" s="28"/>
      <c r="C37" s="28"/>
      <c r="D37" s="28" t="s">
        <v>71</v>
      </c>
      <c r="E37" s="28"/>
      <c r="F37" s="31">
        <f>SUM(Transactions!AD326)</f>
        <v>0</v>
      </c>
      <c r="G37" s="31"/>
      <c r="H37" s="31">
        <f>SUM(F37:G37)</f>
        <v>0</v>
      </c>
      <c r="I37" s="28"/>
      <c r="J37" s="31"/>
      <c r="K37" s="28"/>
      <c r="L37" s="28"/>
    </row>
    <row r="38" spans="1:12" ht="15.75">
      <c r="A38" s="28"/>
      <c r="B38" s="28"/>
      <c r="C38" s="28"/>
      <c r="D38" s="28" t="s">
        <v>72</v>
      </c>
      <c r="F38" s="31">
        <f>SUM(Transactions!AB326)</f>
        <v>0</v>
      </c>
      <c r="G38" s="31"/>
      <c r="H38" s="31">
        <f>SUM(F38:G38)</f>
        <v>0</v>
      </c>
      <c r="J38" s="31"/>
      <c r="K38" s="28"/>
      <c r="L38" s="28"/>
    </row>
    <row r="39" spans="1:12" ht="15.75">
      <c r="A39" s="28"/>
      <c r="B39" s="28"/>
      <c r="C39" s="28"/>
      <c r="D39" s="28" t="s">
        <v>73</v>
      </c>
      <c r="F39" s="31">
        <f>SUM(Transactions!AC326)</f>
        <v>0</v>
      </c>
      <c r="G39" s="31"/>
      <c r="H39" s="31">
        <f>SUM(F39:G39)</f>
        <v>0</v>
      </c>
      <c r="J39" s="31"/>
      <c r="K39" s="28"/>
      <c r="L39" s="28"/>
    </row>
    <row r="40" spans="1:12" ht="15.75">
      <c r="A40" s="28"/>
      <c r="B40" s="28"/>
      <c r="C40" s="26" t="s">
        <v>74</v>
      </c>
      <c r="D40" s="28"/>
      <c r="E40" s="28"/>
      <c r="F40" s="28"/>
      <c r="G40" s="28"/>
      <c r="H40" s="31"/>
      <c r="I40" s="28"/>
      <c r="J40" s="31"/>
      <c r="K40" s="28"/>
      <c r="L40" s="28"/>
    </row>
    <row r="41" spans="1:12" ht="15.75">
      <c r="A41" s="28"/>
      <c r="B41" s="28"/>
      <c r="C41" s="28"/>
      <c r="D41" s="28" t="s">
        <v>75</v>
      </c>
      <c r="E41" s="28"/>
      <c r="F41" s="31">
        <f>SUM(Transactions!AG359)</f>
        <v>0</v>
      </c>
      <c r="G41" s="31">
        <f>SUM(Transactions!AF345)</f>
        <v>0</v>
      </c>
      <c r="H41" s="31">
        <f>SUM(F41:G41)</f>
        <v>0</v>
      </c>
      <c r="I41" s="28"/>
      <c r="J41" s="31"/>
      <c r="K41" s="28"/>
      <c r="L41" s="28"/>
    </row>
    <row r="42" spans="1:12" ht="15.75">
      <c r="A42" s="28"/>
      <c r="B42" s="28"/>
      <c r="C42" s="26" t="s">
        <v>76</v>
      </c>
      <c r="D42" s="28"/>
      <c r="E42" s="28"/>
      <c r="F42" s="32">
        <f>SUM(F27:F41)</f>
        <v>-51646.55</v>
      </c>
      <c r="G42" s="33">
        <f>SUM(G27:G41)</f>
        <v>0</v>
      </c>
      <c r="H42" s="34">
        <f>SUM(H27:H41)</f>
        <v>-51646.55</v>
      </c>
      <c r="I42" s="28"/>
      <c r="J42" s="35"/>
      <c r="K42" s="28"/>
      <c r="L42" s="28"/>
    </row>
    <row r="43" spans="1:12" ht="15.75">
      <c r="A43" s="28"/>
      <c r="B43" s="28"/>
      <c r="C43" s="28"/>
      <c r="D43" s="28"/>
      <c r="E43" s="28"/>
      <c r="F43" s="28"/>
      <c r="G43" s="28"/>
      <c r="H43" s="28"/>
      <c r="I43" s="28"/>
      <c r="J43" s="31"/>
      <c r="K43" s="28"/>
      <c r="L43" s="28"/>
    </row>
    <row r="44" spans="1:12" ht="15.75">
      <c r="A44" s="28"/>
      <c r="B44" s="26" t="s">
        <v>77</v>
      </c>
      <c r="C44" s="28"/>
      <c r="D44" s="28"/>
      <c r="E44" s="28"/>
      <c r="F44" s="31">
        <f>SUM(F21+F42)</f>
        <v>-8096.0799999999945</v>
      </c>
      <c r="G44" s="31">
        <f>SUM(G21+G42)</f>
        <v>9.663381206337363E-13</v>
      </c>
      <c r="H44" s="31">
        <f>SUM(H21+H42)</f>
        <v>-8096.0799999999945</v>
      </c>
      <c r="I44" s="28"/>
      <c r="J44" s="31">
        <f>SUM(J21+J42)</f>
        <v>0</v>
      </c>
      <c r="K44" s="28"/>
      <c r="L44" s="28"/>
    </row>
    <row r="45" spans="1:12" ht="15.75">
      <c r="A45" s="28"/>
      <c r="B45" s="28"/>
      <c r="C45" s="28"/>
      <c r="D45" s="28"/>
      <c r="E45" s="28"/>
      <c r="F45" s="28"/>
      <c r="G45" s="28"/>
      <c r="H45" s="28"/>
      <c r="I45" s="28"/>
      <c r="J45" s="31"/>
      <c r="K45" s="28"/>
      <c r="L45" s="28"/>
    </row>
    <row r="46" spans="1:12" ht="15.75">
      <c r="A46" s="28"/>
      <c r="B46" s="26" t="s">
        <v>78</v>
      </c>
      <c r="C46" s="28"/>
      <c r="D46" s="28"/>
      <c r="E46" s="28"/>
      <c r="F46" s="28"/>
      <c r="G46" s="28"/>
      <c r="H46" s="31">
        <f>SUM(F46:G46)</f>
        <v>0</v>
      </c>
      <c r="I46" s="28"/>
      <c r="J46" s="31"/>
      <c r="K46" s="28"/>
      <c r="L46" s="28"/>
    </row>
    <row r="47" spans="1:12" ht="15.75">
      <c r="A47" s="28"/>
      <c r="B47" s="26"/>
      <c r="C47" s="28"/>
      <c r="D47" s="28"/>
      <c r="E47" s="28"/>
      <c r="F47" s="28"/>
      <c r="G47" s="28"/>
      <c r="H47" s="28"/>
      <c r="I47" s="28"/>
      <c r="J47" s="31"/>
      <c r="K47" s="28"/>
      <c r="L47" s="28"/>
    </row>
    <row r="48" spans="1:12" ht="15.75">
      <c r="A48" s="28"/>
      <c r="B48" s="26" t="s">
        <v>79</v>
      </c>
      <c r="C48" s="28"/>
      <c r="D48" s="28"/>
      <c r="E48" s="28"/>
      <c r="F48" s="36">
        <f>SUM(F44:F47)</f>
        <v>-8096.0799999999945</v>
      </c>
      <c r="G48" s="37">
        <f>SUM(G44:G47)</f>
        <v>9.663381206337363E-13</v>
      </c>
      <c r="H48" s="38">
        <f>SUM(H44:H47)</f>
        <v>-8096.0799999999945</v>
      </c>
      <c r="I48" s="28"/>
      <c r="J48" s="39">
        <f>SUM(J44:J47)</f>
        <v>0</v>
      </c>
      <c r="K48" s="28"/>
      <c r="L48" s="28"/>
    </row>
    <row r="49" spans="1:12" ht="15.75">
      <c r="A49" s="28"/>
      <c r="B49" s="28"/>
      <c r="C49" s="28"/>
      <c r="D49" s="28"/>
      <c r="E49" s="28"/>
      <c r="F49" s="28"/>
      <c r="G49" s="28"/>
      <c r="H49" s="28"/>
      <c r="I49" s="28"/>
      <c r="J49" s="31"/>
      <c r="K49" s="28"/>
      <c r="L49" s="26"/>
    </row>
    <row r="50" spans="1:12" ht="15.75">
      <c r="A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15.75">
      <c r="A51" s="26"/>
      <c r="C51" s="26"/>
      <c r="D51" s="26"/>
      <c r="E51" s="26"/>
      <c r="F51" s="26"/>
      <c r="G51" s="26"/>
      <c r="H51" s="26"/>
      <c r="I51" s="26"/>
      <c r="J51" s="26"/>
      <c r="K51" s="26"/>
      <c r="L51" s="28"/>
    </row>
    <row r="52" spans="1:12" ht="15.75">
      <c r="A52" s="26" t="s">
        <v>49</v>
      </c>
      <c r="C52" s="26"/>
      <c r="D52" s="26"/>
      <c r="E52" s="26"/>
      <c r="F52" s="26"/>
      <c r="G52" s="26"/>
      <c r="H52" s="26"/>
      <c r="I52" s="26"/>
      <c r="J52" s="26"/>
      <c r="K52" s="28"/>
      <c r="L52" s="31"/>
    </row>
    <row r="53" spans="1:12" ht="15.75">
      <c r="A53" s="26"/>
      <c r="C53" s="26"/>
      <c r="D53" s="26"/>
      <c r="E53" s="26"/>
      <c r="F53" s="26"/>
      <c r="G53" s="26"/>
      <c r="H53" s="26"/>
      <c r="I53" s="26"/>
      <c r="J53" s="26"/>
      <c r="K53" s="28"/>
      <c r="L53" s="28"/>
    </row>
    <row r="54" spans="1:12" ht="15.75">
      <c r="A54" s="26" t="s">
        <v>101</v>
      </c>
      <c r="B54" s="28"/>
      <c r="C54" s="28"/>
      <c r="D54" s="28"/>
      <c r="E54" s="28"/>
      <c r="F54" s="28"/>
      <c r="G54" s="28"/>
      <c r="H54" s="28"/>
      <c r="I54" s="28"/>
      <c r="J54" s="30"/>
      <c r="K54" s="28"/>
      <c r="L54" s="28"/>
    </row>
    <row r="55" spans="1:12" ht="15.75">
      <c r="A55" s="28"/>
      <c r="B55" s="28"/>
      <c r="C55" s="28"/>
      <c r="D55" s="28"/>
      <c r="E55" s="28"/>
      <c r="F55" s="28"/>
      <c r="G55" s="28"/>
      <c r="H55" s="28"/>
      <c r="I55" s="28"/>
      <c r="J55" s="30"/>
      <c r="K55" s="28"/>
      <c r="L55" s="28"/>
    </row>
    <row r="56" spans="1:11" ht="15.75">
      <c r="A56" s="28"/>
      <c r="B56" s="28"/>
      <c r="C56" s="26" t="s">
        <v>80</v>
      </c>
      <c r="D56" s="26"/>
      <c r="E56" s="28"/>
      <c r="F56" s="28"/>
      <c r="G56" s="28"/>
      <c r="H56" s="28"/>
      <c r="I56" s="28"/>
      <c r="J56" s="28"/>
      <c r="K56" s="28"/>
    </row>
    <row r="57" spans="1:11" ht="15.75">
      <c r="A57" s="28"/>
      <c r="B57" s="28"/>
      <c r="C57" s="26"/>
      <c r="D57" s="26" t="s">
        <v>81</v>
      </c>
      <c r="E57" s="28"/>
      <c r="F57" s="28"/>
      <c r="G57" s="28"/>
      <c r="H57" s="28"/>
      <c r="I57" s="28"/>
      <c r="J57" s="28"/>
      <c r="K57" s="28"/>
    </row>
    <row r="58" spans="1:10" ht="15.75">
      <c r="A58" s="28"/>
      <c r="B58" s="28"/>
      <c r="C58" s="28"/>
      <c r="D58" s="28"/>
      <c r="E58" s="28" t="s">
        <v>82</v>
      </c>
      <c r="G58" s="31"/>
      <c r="H58" s="31">
        <f>SUM(Transactions!D345)</f>
        <v>255.67999999999847</v>
      </c>
      <c r="I58" s="28"/>
      <c r="J58" s="31"/>
    </row>
    <row r="59" spans="2:10" ht="15.75">
      <c r="B59" s="28"/>
      <c r="C59" s="28"/>
      <c r="D59" s="26"/>
      <c r="E59" s="28" t="s">
        <v>83</v>
      </c>
      <c r="G59" s="31"/>
      <c r="H59" s="31">
        <f>SUM(Transactions!E345)</f>
        <v>6911.949999999998</v>
      </c>
      <c r="I59" s="28"/>
      <c r="J59" s="31"/>
    </row>
    <row r="60" spans="2:10" ht="15.75">
      <c r="B60" s="28"/>
      <c r="C60" s="28"/>
      <c r="D60" s="28"/>
      <c r="E60" s="28" t="s">
        <v>84</v>
      </c>
      <c r="G60" s="31"/>
      <c r="H60" s="31">
        <v>70</v>
      </c>
      <c r="I60" s="28"/>
      <c r="J60" s="31"/>
    </row>
    <row r="61" spans="2:10" ht="15.75">
      <c r="B61" s="28"/>
      <c r="C61" s="28"/>
      <c r="D61" s="28"/>
      <c r="E61" s="28"/>
      <c r="G61" s="40"/>
      <c r="H61" s="41">
        <f>SUM(H58:H60)</f>
        <v>7237.6299999999965</v>
      </c>
      <c r="I61" s="28"/>
      <c r="J61" s="41"/>
    </row>
    <row r="62" spans="2:10" ht="15.75">
      <c r="B62" s="28"/>
      <c r="C62" s="28"/>
      <c r="D62" s="28"/>
      <c r="E62" s="28"/>
      <c r="G62" s="28"/>
      <c r="H62" s="28"/>
      <c r="I62" s="28"/>
      <c r="J62" s="42"/>
    </row>
    <row r="63" spans="2:10" ht="15.75">
      <c r="B63" s="28"/>
      <c r="C63" s="28"/>
      <c r="D63" s="26" t="s">
        <v>85</v>
      </c>
      <c r="E63" s="28"/>
      <c r="G63" s="28"/>
      <c r="H63" s="28"/>
      <c r="I63" s="28"/>
      <c r="J63" s="28"/>
    </row>
    <row r="64" spans="2:10" ht="15.75">
      <c r="B64" s="28"/>
      <c r="C64" s="28"/>
      <c r="D64" s="28"/>
      <c r="E64" s="28" t="s">
        <v>86</v>
      </c>
      <c r="G64" s="40"/>
      <c r="H64" s="40"/>
      <c r="I64" s="28"/>
      <c r="J64" s="40"/>
    </row>
    <row r="65" spans="2:10" ht="15.75">
      <c r="B65" s="28"/>
      <c r="C65" s="28"/>
      <c r="D65" s="28"/>
      <c r="E65" s="28" t="s">
        <v>87</v>
      </c>
      <c r="G65" s="40"/>
      <c r="H65" s="40">
        <v>0</v>
      </c>
      <c r="I65" s="28"/>
      <c r="J65" s="40"/>
    </row>
    <row r="66" spans="2:10" ht="15.75">
      <c r="B66" s="28"/>
      <c r="C66" s="28"/>
      <c r="D66" s="28"/>
      <c r="E66" s="28"/>
      <c r="G66" s="28"/>
      <c r="H66" s="28"/>
      <c r="I66" s="28"/>
      <c r="J66" s="40"/>
    </row>
    <row r="67" spans="2:10" ht="15.75">
      <c r="B67" s="28"/>
      <c r="C67" s="28"/>
      <c r="D67" s="26" t="s">
        <v>88</v>
      </c>
      <c r="E67" s="28"/>
      <c r="G67" s="28"/>
      <c r="H67" s="28"/>
      <c r="I67" s="28"/>
      <c r="J67" s="31"/>
    </row>
    <row r="68" spans="2:10" ht="15.75">
      <c r="B68" s="28"/>
      <c r="C68" s="28"/>
      <c r="D68" s="28"/>
      <c r="E68" s="28" t="s">
        <v>89</v>
      </c>
      <c r="G68" s="31"/>
      <c r="H68" s="31">
        <v>0</v>
      </c>
      <c r="I68" s="28"/>
      <c r="J68" s="31"/>
    </row>
    <row r="69" spans="2:10" ht="15.75">
      <c r="B69" s="28"/>
      <c r="C69" s="28"/>
      <c r="D69" s="28"/>
      <c r="E69" s="28"/>
      <c r="F69" s="28"/>
      <c r="G69" s="28"/>
      <c r="H69" s="28"/>
      <c r="I69" s="28"/>
      <c r="J69" s="40"/>
    </row>
    <row r="71" spans="3:9" ht="15.75">
      <c r="C71" s="26" t="s">
        <v>90</v>
      </c>
      <c r="D71" s="28"/>
      <c r="E71" s="28"/>
      <c r="F71" s="28"/>
      <c r="G71" s="28"/>
      <c r="H71" s="28"/>
      <c r="I71" s="28"/>
    </row>
    <row r="72" spans="3:10" ht="15.75">
      <c r="C72" s="28"/>
      <c r="D72" s="28"/>
      <c r="E72" s="28" t="s">
        <v>91</v>
      </c>
      <c r="F72" s="20"/>
      <c r="G72" s="20"/>
      <c r="H72" s="20"/>
      <c r="I72" s="28"/>
      <c r="J72" s="21"/>
    </row>
    <row r="73" spans="3:10" ht="15.75">
      <c r="C73" s="28"/>
      <c r="D73" s="28"/>
      <c r="E73" s="28" t="s">
        <v>92</v>
      </c>
      <c r="F73" s="20"/>
      <c r="G73" s="20"/>
      <c r="H73" s="20"/>
      <c r="I73" s="28"/>
      <c r="J73" s="21"/>
    </row>
    <row r="74" spans="3:10" ht="15.75">
      <c r="C74" s="28"/>
      <c r="D74" s="28"/>
      <c r="E74" s="28" t="s">
        <v>93</v>
      </c>
      <c r="F74" s="20"/>
      <c r="G74" s="20"/>
      <c r="H74" s="20"/>
      <c r="I74" s="28"/>
      <c r="J74" s="21"/>
    </row>
    <row r="75" spans="3:10" ht="15.75">
      <c r="C75" s="28"/>
      <c r="D75" s="28"/>
      <c r="E75" s="28"/>
      <c r="F75" s="20"/>
      <c r="G75" s="20"/>
      <c r="H75" s="20"/>
      <c r="I75" s="28"/>
      <c r="J75" s="21"/>
    </row>
    <row r="76" spans="3:10" ht="15.75">
      <c r="C76" s="28"/>
      <c r="D76" s="28"/>
      <c r="E76" s="28" t="s">
        <v>94</v>
      </c>
      <c r="F76" s="21"/>
      <c r="G76" s="21"/>
      <c r="H76" s="21"/>
      <c r="I76" s="28"/>
      <c r="J76" s="21"/>
    </row>
    <row r="77" spans="3:10" ht="15.75">
      <c r="C77" s="28"/>
      <c r="D77" s="28"/>
      <c r="E77" s="28"/>
      <c r="F77" s="20"/>
      <c r="G77" s="20"/>
      <c r="H77" s="20"/>
      <c r="J77" s="21"/>
    </row>
  </sheetData>
  <sheetProtection selectLockedCells="1" selectUnlockedCells="1"/>
  <mergeCells count="1">
    <mergeCell ref="F5:H5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 Haywood</cp:lastModifiedBy>
  <cp:lastPrinted>2024-04-15T12:41:10Z</cp:lastPrinted>
  <dcterms:created xsi:type="dcterms:W3CDTF">2022-11-30T15:07:44Z</dcterms:created>
  <dcterms:modified xsi:type="dcterms:W3CDTF">2024-04-15T12:41:17Z</dcterms:modified>
  <cp:category/>
  <cp:version/>
  <cp:contentType/>
  <cp:contentStatus/>
</cp:coreProperties>
</file>